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esupuesto" sheetId="1" state="visible" r:id="rId1"/>
    <sheet name="Resumen capítulos" sheetId="2" state="visible" r:id="rId2"/>
    <sheet name="Total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478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9" customWidth="1" min="2" max="2"/>
    <col width="14" customWidth="1" min="3" max="3"/>
    <col width="14" customWidth="1" min="4" max="4"/>
    <col width="23" customWidth="1" min="5" max="5"/>
    <col width="15" customWidth="1" min="6" max="6"/>
  </cols>
  <sheetData>
    <row r="1">
      <c r="A1" s="1" t="inlineStr">
        <is>
          <t>Capítulo</t>
        </is>
      </c>
      <c r="B1" s="1" t="inlineStr">
        <is>
          <t>Descripción de la partida</t>
        </is>
      </c>
      <c r="C1" s="1" t="inlineStr">
        <is>
          <t>Unidad</t>
        </is>
      </c>
      <c r="D1" s="1" t="inlineStr">
        <is>
          <t>Cantidad</t>
        </is>
      </c>
      <c r="E1" s="1" t="inlineStr">
        <is>
          <t>Precio unitario (€)</t>
        </is>
      </c>
      <c r="F1" s="1" t="inlineStr">
        <is>
          <t>Importe (€)</t>
        </is>
      </c>
    </row>
    <row r="2">
      <c r="A2" t="inlineStr">
        <is>
          <t>Demoliciones</t>
        </is>
      </c>
      <c r="B2" t="inlineStr">
        <is>
          <t>Demolición de tabique de ladrillo</t>
        </is>
      </c>
      <c r="C2" t="inlineStr">
        <is>
          <t>m2</t>
        </is>
      </c>
      <c r="D2" t="n">
        <v>25</v>
      </c>
      <c r="E2" t="n">
        <v>18.5</v>
      </c>
      <c r="F2">
        <f>D2*E2</f>
        <v/>
      </c>
    </row>
    <row r="3">
      <c r="A3" t="inlineStr">
        <is>
          <t>Demoliciones</t>
        </is>
      </c>
      <c r="B3" t="inlineStr">
        <is>
          <t>Retirada de escombros a vertedero</t>
        </is>
      </c>
      <c r="C3" t="inlineStr">
        <is>
          <t>m3</t>
        </is>
      </c>
      <c r="D3" t="n">
        <v>12</v>
      </c>
      <c r="E3" t="n">
        <v>32</v>
      </c>
      <c r="F3">
        <f>D3*E3</f>
        <v/>
      </c>
    </row>
    <row r="4">
      <c r="A4" t="inlineStr">
        <is>
          <t>Cimentación</t>
        </is>
      </c>
      <c r="B4" t="inlineStr">
        <is>
          <t>Excavación de zanjas</t>
        </is>
      </c>
      <c r="C4" t="inlineStr">
        <is>
          <t>m3</t>
        </is>
      </c>
      <c r="D4" t="n">
        <v>30</v>
      </c>
      <c r="E4" t="n">
        <v>22</v>
      </c>
      <c r="F4">
        <f>D4*E4</f>
        <v/>
      </c>
    </row>
    <row r="5">
      <c r="A5" t="inlineStr">
        <is>
          <t>Cimentación</t>
        </is>
      </c>
      <c r="B5" t="inlineStr">
        <is>
          <t>Hormigón de limpieza</t>
        </is>
      </c>
      <c r="C5" t="inlineStr">
        <is>
          <t>m3</t>
        </is>
      </c>
      <c r="D5" t="n">
        <v>4</v>
      </c>
      <c r="E5" t="n">
        <v>95</v>
      </c>
      <c r="F5">
        <f>D5*E5</f>
        <v/>
      </c>
    </row>
    <row r="6">
      <c r="A6" t="inlineStr">
        <is>
          <t>Cimentación</t>
        </is>
      </c>
      <c r="B6" t="inlineStr">
        <is>
          <t>Hormigón armado en zapatas</t>
        </is>
      </c>
      <c r="C6" t="inlineStr">
        <is>
          <t>m3</t>
        </is>
      </c>
      <c r="D6" t="n">
        <v>18</v>
      </c>
      <c r="E6" t="n">
        <v>210</v>
      </c>
      <c r="F6">
        <f>D6*E6</f>
        <v/>
      </c>
    </row>
    <row r="7">
      <c r="A7" t="inlineStr">
        <is>
          <t>Albañilería</t>
        </is>
      </c>
      <c r="B7" t="inlineStr">
        <is>
          <t>Tabiquería de ladrillo hueco</t>
        </is>
      </c>
      <c r="C7" t="inlineStr">
        <is>
          <t>m2</t>
        </is>
      </c>
      <c r="D7" t="n">
        <v>80</v>
      </c>
      <c r="E7" t="n">
        <v>28</v>
      </c>
      <c r="F7">
        <f>D7*E7</f>
        <v/>
      </c>
    </row>
    <row r="8">
      <c r="A8" t="inlineStr">
        <is>
          <t>Albañilería</t>
        </is>
      </c>
      <c r="B8" t="inlineStr">
        <is>
          <t>Enfoscado de paredes</t>
        </is>
      </c>
      <c r="C8" t="inlineStr">
        <is>
          <t>m2</t>
        </is>
      </c>
      <c r="D8" t="n">
        <v>160</v>
      </c>
      <c r="E8" t="n">
        <v>14</v>
      </c>
      <c r="F8">
        <f>D8*E8</f>
        <v/>
      </c>
    </row>
    <row r="9">
      <c r="A9" t="inlineStr">
        <is>
          <t>Instalaciones</t>
        </is>
      </c>
      <c r="B9" t="inlineStr">
        <is>
          <t>Instalación eléctrica de vivienda</t>
        </is>
      </c>
      <c r="C9" t="inlineStr">
        <is>
          <t>ud</t>
        </is>
      </c>
      <c r="D9" t="n">
        <v>1</v>
      </c>
      <c r="E9" t="n">
        <v>3200</v>
      </c>
      <c r="F9">
        <f>D9*E9</f>
        <v/>
      </c>
    </row>
    <row r="10">
      <c r="A10" t="inlineStr">
        <is>
          <t>Instalaciones</t>
        </is>
      </c>
      <c r="B10" t="inlineStr">
        <is>
          <t>Fontanería de baño y cocina</t>
        </is>
      </c>
      <c r="C10" t="inlineStr">
        <is>
          <t>ud</t>
        </is>
      </c>
      <c r="D10" t="n">
        <v>1</v>
      </c>
      <c r="E10" t="n">
        <v>2800</v>
      </c>
      <c r="F10">
        <f>D10*E10</f>
        <v/>
      </c>
    </row>
    <row r="11">
      <c r="A11" t="inlineStr">
        <is>
          <t>Acabados</t>
        </is>
      </c>
      <c r="B11" t="inlineStr">
        <is>
          <t>Solado cerámico</t>
        </is>
      </c>
      <c r="C11" t="inlineStr">
        <is>
          <t>m2</t>
        </is>
      </c>
      <c r="D11" t="n">
        <v>90</v>
      </c>
      <c r="E11" t="n">
        <v>38</v>
      </c>
      <c r="F11">
        <f>D11*E11</f>
        <v/>
      </c>
    </row>
    <row r="12">
      <c r="A12" t="inlineStr">
        <is>
          <t>Acabados</t>
        </is>
      </c>
      <c r="B12" t="inlineStr">
        <is>
          <t>Alicatado de baño y cocina</t>
        </is>
      </c>
      <c r="C12" t="inlineStr">
        <is>
          <t>m2</t>
        </is>
      </c>
      <c r="D12" t="n">
        <v>55</v>
      </c>
      <c r="E12" t="n">
        <v>36</v>
      </c>
      <c r="F12">
        <f>D12*E12</f>
        <v/>
      </c>
    </row>
    <row r="13">
      <c r="A13" t="inlineStr">
        <is>
          <t>Acabados</t>
        </is>
      </c>
      <c r="B13" t="inlineStr">
        <is>
          <t>Pintura plástica en paredes y techos</t>
        </is>
      </c>
      <c r="C13" t="inlineStr">
        <is>
          <t>m2</t>
        </is>
      </c>
      <c r="D13" t="n">
        <v>320</v>
      </c>
      <c r="E13" t="n">
        <v>6.5</v>
      </c>
      <c r="F13">
        <f>D13*E13</f>
        <v/>
      </c>
    </row>
    <row r="14">
      <c r="A14" t="inlineStr">
        <is>
          <t>Acabados</t>
        </is>
      </c>
      <c r="B14" t="inlineStr">
        <is>
          <t>Puertas de paso interiores</t>
        </is>
      </c>
      <c r="C14" t="inlineStr">
        <is>
          <t>ud</t>
        </is>
      </c>
      <c r="D14" t="n">
        <v>7</v>
      </c>
      <c r="E14" t="n">
        <v>220</v>
      </c>
      <c r="F14">
        <f>D14*E14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30" customWidth="1" min="3" max="3"/>
  </cols>
  <sheetData>
    <row r="1">
      <c r="A1" s="1" t="inlineStr">
        <is>
          <t>Capítulo</t>
        </is>
      </c>
      <c r="B1" s="1" t="inlineStr">
        <is>
          <t>Importe (€)</t>
        </is>
      </c>
      <c r="C1" s="1" t="inlineStr">
        <is>
          <t>% sobre ejecución material</t>
        </is>
      </c>
    </row>
    <row r="2">
      <c r="A2" t="inlineStr">
        <is>
          <t>Demoliciones</t>
        </is>
      </c>
      <c r="B2">
        <f>SUMIF(Presupuesto!A2:A60,A2,Presupuesto!F2:F60)</f>
        <v/>
      </c>
      <c r="C2">
        <f>IF(SUM($B$2:$B$10)=0,0,B2/SUM($B$2:$B$10))</f>
        <v/>
      </c>
    </row>
    <row r="3">
      <c r="A3" t="inlineStr">
        <is>
          <t>Cimentación</t>
        </is>
      </c>
      <c r="B3">
        <f>SUMIF(Presupuesto!A2:A60,A3,Presupuesto!F2:F60)</f>
        <v/>
      </c>
      <c r="C3">
        <f>IF(SUM($B$2:$B$10)=0,0,B3/SUM($B$2:$B$10))</f>
        <v/>
      </c>
    </row>
    <row r="4">
      <c r="A4" t="inlineStr">
        <is>
          <t>Albañilería</t>
        </is>
      </c>
      <c r="B4">
        <f>SUMIF(Presupuesto!A2:A60,A4,Presupuesto!F2:F60)</f>
        <v/>
      </c>
      <c r="C4">
        <f>IF(SUM($B$2:$B$10)=0,0,B4/SUM($B$2:$B$10))</f>
        <v/>
      </c>
    </row>
    <row r="5">
      <c r="A5" t="inlineStr">
        <is>
          <t>Instalaciones</t>
        </is>
      </c>
      <c r="B5">
        <f>SUMIF(Presupuesto!A2:A60,A5,Presupuesto!F2:F60)</f>
        <v/>
      </c>
      <c r="C5">
        <f>IF(SUM($B$2:$B$10)=0,0,B5/SUM($B$2:$B$10))</f>
        <v/>
      </c>
    </row>
    <row r="6">
      <c r="A6" t="inlineStr">
        <is>
          <t>Acabados</t>
        </is>
      </c>
      <c r="B6">
        <f>SUMIF(Presupuesto!A2:A60,A6,Presupuesto!F2:F60)</f>
        <v/>
      </c>
      <c r="C6">
        <f>IF(SUM($B$2:$B$10)=0,0,B6/SUM($B$2:$B$10))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7" customWidth="1" min="2" max="2"/>
    <col width="15" customWidth="1" min="3" max="3"/>
  </cols>
  <sheetData>
    <row r="1">
      <c r="A1" s="1" t="inlineStr">
        <is>
          <t>Concepto</t>
        </is>
      </c>
      <c r="B1" s="1" t="inlineStr">
        <is>
          <t>Porcentaje (%) – ejemplo editable</t>
        </is>
      </c>
      <c r="C1" s="1" t="inlineStr">
        <is>
          <t>Importe (€)</t>
        </is>
      </c>
    </row>
    <row r="2">
      <c r="A2" t="inlineStr">
        <is>
          <t>Ejecución material</t>
        </is>
      </c>
      <c r="B2" t="inlineStr"/>
      <c r="C2">
        <f>SUM(Presupuesto!F2:F60)</f>
        <v/>
      </c>
    </row>
    <row r="3">
      <c r="A3" t="inlineStr">
        <is>
          <t>Gastos generales</t>
        </is>
      </c>
      <c r="B3" t="n">
        <v>13</v>
      </c>
      <c r="C3">
        <f>C2*B3/100</f>
        <v/>
      </c>
    </row>
    <row r="4">
      <c r="A4" t="inlineStr">
        <is>
          <t>Beneficio industrial</t>
        </is>
      </c>
      <c r="B4" t="n">
        <v>6</v>
      </c>
      <c r="C4">
        <f>C2*B4/100</f>
        <v/>
      </c>
    </row>
    <row r="5">
      <c r="A5" t="inlineStr">
        <is>
          <t>Base antes de impuestos</t>
        </is>
      </c>
      <c r="B5" t="inlineStr"/>
      <c r="C5">
        <f>SUM(C2:C4)</f>
        <v/>
      </c>
    </row>
    <row r="6">
      <c r="A6" t="inlineStr">
        <is>
          <t>IVA (indica el tipo que te corresponda)</t>
        </is>
      </c>
      <c r="B6" t="n">
        <v>21</v>
      </c>
      <c r="C6">
        <f>C5*B6/100</f>
        <v/>
      </c>
    </row>
    <row r="7">
      <c r="A7" t="inlineStr">
        <is>
          <t>TOTAL PRESUPUESTO</t>
        </is>
      </c>
      <c r="B7" t="inlineStr"/>
      <c r="C7">
        <f>C5+C6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2026-10-06T20:24:50Z</dcterms:created>
  <dcterms:modified xsi:type="dcterms:W3CDTF">2026-10-06T20:24:50Z</dcterms:modified>
</cp:coreProperties>
</file>