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Resumen por tipo" sheetId="2" state="visible" r:id="rId2"/>
    <sheet name="Aportacion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4785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9" customWidth="1" min="3" max="3"/>
    <col width="14" customWidth="1" min="4" max="4"/>
    <col width="20" customWidth="1" min="5" max="5"/>
    <col width="14" customWidth="1" min="6" max="6"/>
    <col width="17" customWidth="1" min="7" max="7"/>
    <col width="14" customWidth="1" min="8" max="8"/>
    <col width="16" customWidth="1" min="9" max="9"/>
    <col width="14" customWidth="1" min="10" max="10"/>
    <col width="20" customWidth="1" min="11" max="11"/>
    <col width="23" customWidth="1" min="12" max="12"/>
  </cols>
  <sheetData>
    <row r="1">
      <c r="A1" s="1" t="inlineStr">
        <is>
          <t>Activo</t>
        </is>
      </c>
      <c r="B1" s="1" t="inlineStr">
        <is>
          <t>Tipo</t>
        </is>
      </c>
      <c r="C1" s="1" t="inlineStr">
        <is>
          <t>Fecha de compra</t>
        </is>
      </c>
      <c r="D1" s="1" t="inlineStr">
        <is>
          <t>Cantidad</t>
        </is>
      </c>
      <c r="E1" s="1" t="inlineStr">
        <is>
          <t>Precio de compra</t>
        </is>
      </c>
      <c r="F1" s="1" t="inlineStr">
        <is>
          <t>Comisiones</t>
        </is>
      </c>
      <c r="G1" s="1" t="inlineStr">
        <is>
          <t>Precio actual</t>
        </is>
      </c>
      <c r="H1" s="1" t="inlineStr">
        <is>
          <t>Invertido</t>
        </is>
      </c>
      <c r="I1" s="1" t="inlineStr">
        <is>
          <t>Valor actual</t>
        </is>
      </c>
      <c r="J1" s="1" t="inlineStr">
        <is>
          <t>Ganancia</t>
        </is>
      </c>
      <c r="K1" s="1" t="inlineStr">
        <is>
          <t>Rentabilidad (%)</t>
        </is>
      </c>
      <c r="L1" s="1" t="inlineStr">
        <is>
          <t>Peso en cartera (%)</t>
        </is>
      </c>
    </row>
    <row r="2">
      <c r="A2" t="inlineStr">
        <is>
          <t>Fondo indexado bolsa global</t>
        </is>
      </c>
      <c r="B2" t="inlineStr">
        <is>
          <t>Renta variable</t>
        </is>
      </c>
      <c r="C2" t="inlineStr">
        <is>
          <t>2023-02-10</t>
        </is>
      </c>
      <c r="D2" t="n">
        <v>40</v>
      </c>
      <c r="E2" t="n">
        <v>25</v>
      </c>
      <c r="F2" t="n">
        <v>0</v>
      </c>
      <c r="G2" t="n">
        <v>31.2</v>
      </c>
      <c r="H2">
        <f>ROUND(D2*E2+F2,2)</f>
        <v/>
      </c>
      <c r="I2">
        <f>ROUND(D2*G2,2)</f>
        <v/>
      </c>
      <c r="J2">
        <f>ROUND(I2-H2,2)</f>
        <v/>
      </c>
      <c r="K2">
        <f>IF(H2=0,0,ROUND(J2/H2*100,2))</f>
        <v/>
      </c>
      <c r="L2">
        <f>IF($I$10=0,0,ROUND(I2/$I$10*100,1))</f>
        <v/>
      </c>
    </row>
    <row r="3">
      <c r="A3" t="inlineStr">
        <is>
          <t>ETF bolsa europea</t>
        </is>
      </c>
      <c r="B3" t="inlineStr">
        <is>
          <t>Renta variable</t>
        </is>
      </c>
      <c r="C3" t="inlineStr">
        <is>
          <t>2023-06-05</t>
        </is>
      </c>
      <c r="D3" t="n">
        <v>30</v>
      </c>
      <c r="E3" t="n">
        <v>38.5</v>
      </c>
      <c r="F3" t="n">
        <v>2</v>
      </c>
      <c r="G3" t="n">
        <v>41.1</v>
      </c>
      <c r="H3">
        <f>ROUND(D3*E3+F3,2)</f>
        <v/>
      </c>
      <c r="I3">
        <f>ROUND(D3*G3,2)</f>
        <v/>
      </c>
      <c r="J3">
        <f>ROUND(I3-H3,2)</f>
        <v/>
      </c>
      <c r="K3">
        <f>IF(H3=0,0,ROUND(J3/H3*100,2))</f>
        <v/>
      </c>
      <c r="L3">
        <f>IF($I$10=0,0,ROUND(I3/$I$10*100,1))</f>
        <v/>
      </c>
    </row>
    <row r="4">
      <c r="A4" t="inlineStr">
        <is>
          <t>Acciones empresa A</t>
        </is>
      </c>
      <c r="B4" t="inlineStr">
        <is>
          <t>Renta variable</t>
        </is>
      </c>
      <c r="C4" t="inlineStr">
        <is>
          <t>2024-01-15</t>
        </is>
      </c>
      <c r="D4" t="n">
        <v>20</v>
      </c>
      <c r="E4" t="n">
        <v>52.3</v>
      </c>
      <c r="F4" t="n">
        <v>4.5</v>
      </c>
      <c r="G4" t="n">
        <v>49.8</v>
      </c>
      <c r="H4">
        <f>ROUND(D4*E4+F4,2)</f>
        <v/>
      </c>
      <c r="I4">
        <f>ROUND(D4*G4,2)</f>
        <v/>
      </c>
      <c r="J4">
        <f>ROUND(I4-H4,2)</f>
        <v/>
      </c>
      <c r="K4">
        <f>IF(H4=0,0,ROUND(J4/H4*100,2))</f>
        <v/>
      </c>
      <c r="L4">
        <f>IF($I$10=0,0,ROUND(I4/$I$10*100,1))</f>
        <v/>
      </c>
    </row>
    <row r="5">
      <c r="A5" t="inlineStr">
        <is>
          <t>ETF mercados emergentes</t>
        </is>
      </c>
      <c r="B5" t="inlineStr">
        <is>
          <t>Renta variable</t>
        </is>
      </c>
      <c r="C5" t="inlineStr">
        <is>
          <t>2024-03-08</t>
        </is>
      </c>
      <c r="D5" t="n">
        <v>35</v>
      </c>
      <c r="E5" t="n">
        <v>27.4</v>
      </c>
      <c r="F5" t="n">
        <v>1.5</v>
      </c>
      <c r="G5" t="n">
        <v>26.1</v>
      </c>
      <c r="H5">
        <f>ROUND(D5*E5+F5,2)</f>
        <v/>
      </c>
      <c r="I5">
        <f>ROUND(D5*G5,2)</f>
        <v/>
      </c>
      <c r="J5">
        <f>ROUND(I5-H5,2)</f>
        <v/>
      </c>
      <c r="K5">
        <f>IF(H5=0,0,ROUND(J5/H5*100,2))</f>
        <v/>
      </c>
      <c r="L5">
        <f>IF($I$10=0,0,ROUND(I5/$I$10*100,1))</f>
        <v/>
      </c>
    </row>
    <row r="6">
      <c r="A6" t="inlineStr">
        <is>
          <t>Fondo renta fija corto plazo</t>
        </is>
      </c>
      <c r="B6" t="inlineStr">
        <is>
          <t>Renta fija</t>
        </is>
      </c>
      <c r="C6" t="inlineStr">
        <is>
          <t>2023-03-20</t>
        </is>
      </c>
      <c r="D6" t="n">
        <v>100</v>
      </c>
      <c r="E6" t="n">
        <v>10.2</v>
      </c>
      <c r="F6" t="n">
        <v>0</v>
      </c>
      <c r="G6" t="n">
        <v>10.65</v>
      </c>
      <c r="H6">
        <f>ROUND(D6*E6+F6,2)</f>
        <v/>
      </c>
      <c r="I6">
        <f>ROUND(D6*G6,2)</f>
        <v/>
      </c>
      <c r="J6">
        <f>ROUND(I6-H6,2)</f>
        <v/>
      </c>
      <c r="K6">
        <f>IF(H6=0,0,ROUND(J6/H6*100,2))</f>
        <v/>
      </c>
      <c r="L6">
        <f>IF($I$10=0,0,ROUND(I6/$I$10*100,1))</f>
        <v/>
      </c>
    </row>
    <row r="7">
      <c r="A7" t="inlineStr">
        <is>
          <t>Deuda pública corto plazo</t>
        </is>
      </c>
      <c r="B7" t="inlineStr">
        <is>
          <t>Renta fija</t>
        </is>
      </c>
      <c r="C7" t="inlineStr">
        <is>
          <t>2024-05-02</t>
        </is>
      </c>
      <c r="D7" t="n">
        <v>10</v>
      </c>
      <c r="E7" t="n">
        <v>98</v>
      </c>
      <c r="F7" t="n">
        <v>3</v>
      </c>
      <c r="G7" t="n">
        <v>99.5</v>
      </c>
      <c r="H7">
        <f>ROUND(D7*E7+F7,2)</f>
        <v/>
      </c>
      <c r="I7">
        <f>ROUND(D7*G7,2)</f>
        <v/>
      </c>
      <c r="J7">
        <f>ROUND(I7-H7,2)</f>
        <v/>
      </c>
      <c r="K7">
        <f>IF(H7=0,0,ROUND(J7/H7*100,2))</f>
        <v/>
      </c>
      <c r="L7">
        <f>IF($I$10=0,0,ROUND(I7/$I$10*100,1))</f>
        <v/>
      </c>
    </row>
    <row r="8">
      <c r="A8" t="inlineStr">
        <is>
          <t>Cuenta remunerada</t>
        </is>
      </c>
      <c r="B8" t="inlineStr">
        <is>
          <t>Liquidez</t>
        </is>
      </c>
      <c r="C8" t="inlineStr">
        <is>
          <t>2024-09-01</t>
        </is>
      </c>
      <c r="D8" t="n">
        <v>1</v>
      </c>
      <c r="E8" t="n">
        <v>3000</v>
      </c>
      <c r="F8" t="n">
        <v>0</v>
      </c>
      <c r="G8" t="n">
        <v>3045</v>
      </c>
      <c r="H8">
        <f>ROUND(D8*E8+F8,2)</f>
        <v/>
      </c>
      <c r="I8">
        <f>ROUND(D8*G8,2)</f>
        <v/>
      </c>
      <c r="J8">
        <f>ROUND(I8-H8,2)</f>
        <v/>
      </c>
      <c r="K8">
        <f>IF(H8=0,0,ROUND(J8/H8*100,2))</f>
        <v/>
      </c>
      <c r="L8">
        <f>IF($I$10=0,0,ROUND(I8/$I$10*100,1))</f>
        <v/>
      </c>
    </row>
    <row r="9">
      <c r="A9" t="inlineStr">
        <is>
          <t>Fondo inmobiliario cotizado</t>
        </is>
      </c>
      <c r="B9" t="inlineStr">
        <is>
          <t>Inmobiliario</t>
        </is>
      </c>
      <c r="C9" t="inlineStr">
        <is>
          <t>2023-11-12</t>
        </is>
      </c>
      <c r="D9" t="n">
        <v>25</v>
      </c>
      <c r="E9" t="n">
        <v>14.8</v>
      </c>
      <c r="F9" t="n">
        <v>2.5</v>
      </c>
      <c r="G9" t="n">
        <v>15.3</v>
      </c>
      <c r="H9">
        <f>ROUND(D9*E9+F9,2)</f>
        <v/>
      </c>
      <c r="I9">
        <f>ROUND(D9*G9,2)</f>
        <v/>
      </c>
      <c r="J9">
        <f>ROUND(I9-H9,2)</f>
        <v/>
      </c>
      <c r="K9">
        <f>IF(H9=0,0,ROUND(J9/H9*100,2))</f>
        <v/>
      </c>
      <c r="L9">
        <f>IF($I$10=0,0,ROUND(I9/$I$10*100,1))</f>
        <v/>
      </c>
    </row>
    <row r="10">
      <c r="A10" t="inlineStr">
        <is>
          <t>TOTAL</t>
        </is>
      </c>
      <c r="B10" t="inlineStr"/>
      <c r="C10" t="inlineStr"/>
      <c r="D10" t="inlineStr"/>
      <c r="E10" t="inlineStr"/>
      <c r="F10">
        <f>SUM(F2:F9)</f>
        <v/>
      </c>
      <c r="G10" t="inlineStr"/>
      <c r="H10">
        <f>SUM(H2:H9)</f>
        <v/>
      </c>
      <c r="I10">
        <f>SUM(I2:I9)</f>
        <v/>
      </c>
      <c r="J10">
        <f>SUM(J2:J9)</f>
        <v/>
      </c>
      <c r="K10">
        <f>IF(H10=0,0,ROUND(J10/H10*100,2))</f>
        <v/>
      </c>
      <c r="L10">
        <f>SUM(L2:L9)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6" customWidth="1" min="3" max="3"/>
    <col width="14" customWidth="1" min="4" max="4"/>
    <col width="20" customWidth="1" min="5" max="5"/>
    <col width="17" customWidth="1" min="6" max="6"/>
    <col width="21" customWidth="1" min="7" max="7"/>
    <col width="23" customWidth="1" min="8" max="8"/>
    <col width="14" customWidth="1" min="9" max="9"/>
  </cols>
  <sheetData>
    <row r="1">
      <c r="A1" s="1" t="inlineStr">
        <is>
          <t>Tipo</t>
        </is>
      </c>
      <c r="B1" s="1" t="inlineStr">
        <is>
          <t>Invertido</t>
        </is>
      </c>
      <c r="C1" s="1" t="inlineStr">
        <is>
          <t>Valor actual</t>
        </is>
      </c>
      <c r="D1" s="1" t="inlineStr">
        <is>
          <t>Ganancia</t>
        </is>
      </c>
      <c r="E1" s="1" t="inlineStr">
        <is>
          <t>Rentabilidad (%)</t>
        </is>
      </c>
      <c r="F1" s="1" t="inlineStr">
        <is>
          <t>Peso real (%)</t>
        </is>
      </c>
      <c r="G1" s="1" t="inlineStr">
        <is>
          <t>Peso objetivo (%)</t>
        </is>
      </c>
      <c r="H1" s="1" t="inlineStr">
        <is>
          <t>Desviación (puntos)</t>
        </is>
      </c>
      <c r="I1" s="1" t="inlineStr">
        <is>
          <t>Estado</t>
        </is>
      </c>
    </row>
    <row r="2">
      <c r="A2" t="inlineStr">
        <is>
          <t>Renta variable</t>
        </is>
      </c>
      <c r="B2">
        <f>SUMIF(Cartera!$B$2:$B$9,A2,Cartera!$H$2:$H$9)</f>
        <v/>
      </c>
      <c r="C2">
        <f>SUMIF(Cartera!$B$2:$B$9,A2,Cartera!$I$2:$I$9)</f>
        <v/>
      </c>
      <c r="D2">
        <f>ROUND(C2-B2,2)</f>
        <v/>
      </c>
      <c r="E2">
        <f>IF(B2=0,0,ROUND(D2/B2*100,2))</f>
        <v/>
      </c>
      <c r="F2">
        <f>IF($C$6=0,0,ROUND(C2/$C$6*100,1))</f>
        <v/>
      </c>
      <c r="G2" t="n">
        <v>60</v>
      </c>
      <c r="H2">
        <f>ROUND(F2-G2,1)</f>
        <v/>
      </c>
      <c r="I2">
        <f>IF(H2&gt;5,"Sobreponderado",IF(H2&lt;-5,"Infraponderado","En rango"))</f>
        <v/>
      </c>
    </row>
    <row r="3">
      <c r="A3" t="inlineStr">
        <is>
          <t>Renta fija</t>
        </is>
      </c>
      <c r="B3">
        <f>SUMIF(Cartera!$B$2:$B$9,A3,Cartera!$H$2:$H$9)</f>
        <v/>
      </c>
      <c r="C3">
        <f>SUMIF(Cartera!$B$2:$B$9,A3,Cartera!$I$2:$I$9)</f>
        <v/>
      </c>
      <c r="D3">
        <f>ROUND(C3-B3,2)</f>
        <v/>
      </c>
      <c r="E3">
        <f>IF(B3=0,0,ROUND(D3/B3*100,2))</f>
        <v/>
      </c>
      <c r="F3">
        <f>IF($C$6=0,0,ROUND(C3/$C$6*100,1))</f>
        <v/>
      </c>
      <c r="G3" t="n">
        <v>25</v>
      </c>
      <c r="H3">
        <f>ROUND(F3-G3,1)</f>
        <v/>
      </c>
      <c r="I3">
        <f>IF(H3&gt;5,"Sobreponderado",IF(H3&lt;-5,"Infraponderado","En rango"))</f>
        <v/>
      </c>
    </row>
    <row r="4">
      <c r="A4" t="inlineStr">
        <is>
          <t>Liquidez</t>
        </is>
      </c>
      <c r="B4">
        <f>SUMIF(Cartera!$B$2:$B$9,A4,Cartera!$H$2:$H$9)</f>
        <v/>
      </c>
      <c r="C4">
        <f>SUMIF(Cartera!$B$2:$B$9,A4,Cartera!$I$2:$I$9)</f>
        <v/>
      </c>
      <c r="D4">
        <f>ROUND(C4-B4,2)</f>
        <v/>
      </c>
      <c r="E4">
        <f>IF(B4=0,0,ROUND(D4/B4*100,2))</f>
        <v/>
      </c>
      <c r="F4">
        <f>IF($C$6=0,0,ROUND(C4/$C$6*100,1))</f>
        <v/>
      </c>
      <c r="G4" t="n">
        <v>10</v>
      </c>
      <c r="H4">
        <f>ROUND(F4-G4,1)</f>
        <v/>
      </c>
      <c r="I4">
        <f>IF(H4&gt;5,"Sobreponderado",IF(H4&lt;-5,"Infraponderado","En rango"))</f>
        <v/>
      </c>
    </row>
    <row r="5">
      <c r="A5" t="inlineStr">
        <is>
          <t>Inmobiliario</t>
        </is>
      </c>
      <c r="B5">
        <f>SUMIF(Cartera!$B$2:$B$9,A5,Cartera!$H$2:$H$9)</f>
        <v/>
      </c>
      <c r="C5">
        <f>SUMIF(Cartera!$B$2:$B$9,A5,Cartera!$I$2:$I$9)</f>
        <v/>
      </c>
      <c r="D5">
        <f>ROUND(C5-B5,2)</f>
        <v/>
      </c>
      <c r="E5">
        <f>IF(B5=0,0,ROUND(D5/B5*100,2))</f>
        <v/>
      </c>
      <c r="F5">
        <f>IF($C$6=0,0,ROUND(C5/$C$6*100,1))</f>
        <v/>
      </c>
      <c r="G5" t="n">
        <v>5</v>
      </c>
      <c r="H5">
        <f>ROUND(F5-G5,1)</f>
        <v/>
      </c>
      <c r="I5">
        <f>IF(H5&gt;5,"Sobreponderado",IF(H5&lt;-5,"Infraponderado","En rango"))</f>
        <v/>
      </c>
    </row>
    <row r="6">
      <c r="A6" t="inlineStr">
        <is>
          <t>TOTAL</t>
        </is>
      </c>
      <c r="B6">
        <f>SUM(B2:B5)</f>
        <v/>
      </c>
      <c r="C6">
        <f>SUM(C2:C5)</f>
        <v/>
      </c>
      <c r="D6">
        <f>SUM(D2:D5)</f>
        <v/>
      </c>
      <c r="E6">
        <f>IF(B6=0,0,ROUND(D6/B6*100,2))</f>
        <v/>
      </c>
      <c r="F6">
        <f>SUM(F2:F5)</f>
        <v/>
      </c>
      <c r="G6">
        <f>SUM(G2:G5)</f>
        <v/>
      </c>
      <c r="H6" t="inlineStr"/>
      <c r="I6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</cols>
  <sheetData>
    <row r="1">
      <c r="A1" s="1" t="inlineStr">
        <is>
          <t>Fecha</t>
        </is>
      </c>
      <c r="B1" s="1" t="inlineStr">
        <is>
          <t>Concepto</t>
        </is>
      </c>
      <c r="C1" s="1" t="inlineStr">
        <is>
          <t>Aportación</t>
        </is>
      </c>
      <c r="D1" s="1" t="inlineStr">
        <is>
          <t>Acumulado</t>
        </is>
      </c>
    </row>
    <row r="2">
      <c r="A2" t="inlineStr">
        <is>
          <t>2024-01-05</t>
        </is>
      </c>
      <c r="B2" t="inlineStr">
        <is>
          <t>Aportación mensual</t>
        </is>
      </c>
      <c r="C2" t="n">
        <v>200</v>
      </c>
      <c r="D2">
        <f>SUM($C$2:C2)</f>
        <v/>
      </c>
    </row>
    <row r="3">
      <c r="A3" t="inlineStr">
        <is>
          <t>2024-02-05</t>
        </is>
      </c>
      <c r="B3" t="inlineStr">
        <is>
          <t>Aportación mensual</t>
        </is>
      </c>
      <c r="C3" t="n">
        <v>200</v>
      </c>
      <c r="D3">
        <f>SUM($C$2:C3)</f>
        <v/>
      </c>
    </row>
    <row r="4">
      <c r="A4" t="inlineStr">
        <is>
          <t>2024-03-05</t>
        </is>
      </c>
      <c r="B4" t="inlineStr">
        <is>
          <t>Aportación mensual</t>
        </is>
      </c>
      <c r="C4" t="n">
        <v>200</v>
      </c>
      <c r="D4">
        <f>SUM($C$2:C4)</f>
        <v/>
      </c>
    </row>
    <row r="5">
      <c r="A5" t="inlineStr">
        <is>
          <t>2024-04-05</t>
        </is>
      </c>
      <c r="B5" t="inlineStr">
        <is>
          <t>Aportación mensual</t>
        </is>
      </c>
      <c r="C5" t="n">
        <v>200</v>
      </c>
      <c r="D5">
        <f>SUM($C$2:C5)</f>
        <v/>
      </c>
    </row>
    <row r="6">
      <c r="A6" t="inlineStr">
        <is>
          <t>2024-05-05</t>
        </is>
      </c>
      <c r="B6" t="inlineStr">
        <is>
          <t>Aportación mensual</t>
        </is>
      </c>
      <c r="C6" t="n">
        <v>200</v>
      </c>
      <c r="D6">
        <f>SUM($C$2:C6)</f>
        <v/>
      </c>
    </row>
    <row r="7">
      <c r="A7" t="inlineStr">
        <is>
          <t>2024-06-05</t>
        </is>
      </c>
      <c r="B7" t="inlineStr">
        <is>
          <t>Aportación mensual</t>
        </is>
      </c>
      <c r="C7" t="n">
        <v>200</v>
      </c>
      <c r="D7">
        <f>SUM($C$2:C7)</f>
        <v/>
      </c>
    </row>
    <row r="8">
      <c r="A8" t="inlineStr">
        <is>
          <t>2024-07-05</t>
        </is>
      </c>
      <c r="B8" t="inlineStr">
        <is>
          <t>Aportación extra (paga)</t>
        </is>
      </c>
      <c r="C8" t="n">
        <v>500</v>
      </c>
      <c r="D8">
        <f>SUM($C$2:C8)</f>
        <v/>
      </c>
    </row>
    <row r="9">
      <c r="A9" t="inlineStr">
        <is>
          <t>2024-08-05</t>
        </is>
      </c>
      <c r="B9" t="inlineStr">
        <is>
          <t>Aportación mensual</t>
        </is>
      </c>
      <c r="C9" t="n">
        <v>200</v>
      </c>
      <c r="D9">
        <f>SUM($C$2:C9)</f>
        <v/>
      </c>
    </row>
    <row r="10">
      <c r="A10" t="inlineStr">
        <is>
          <t>2024-09-05</t>
        </is>
      </c>
      <c r="B10" t="inlineStr">
        <is>
          <t>Aportación mensual</t>
        </is>
      </c>
      <c r="C10" t="n">
        <v>200</v>
      </c>
      <c r="D10">
        <f>SUM($C$2:C10)</f>
        <v/>
      </c>
    </row>
    <row r="11">
      <c r="A11" t="inlineStr">
        <is>
          <t>2024-10-05</t>
        </is>
      </c>
      <c r="B11" t="inlineStr">
        <is>
          <t>Aportación mensual</t>
        </is>
      </c>
      <c r="C11" t="n">
        <v>200</v>
      </c>
      <c r="D11">
        <f>SUM($C$2:C11)</f>
        <v/>
      </c>
    </row>
    <row r="12">
      <c r="A12" t="inlineStr">
        <is>
          <t>2024-11-05</t>
        </is>
      </c>
      <c r="B12" t="inlineStr">
        <is>
          <t>Aportación mensual</t>
        </is>
      </c>
      <c r="C12" t="n">
        <v>200</v>
      </c>
      <c r="D12">
        <f>SUM($C$2:C12)</f>
        <v/>
      </c>
    </row>
    <row r="13">
      <c r="A13" t="inlineStr">
        <is>
          <t>2024-12-05</t>
        </is>
      </c>
      <c r="B13" t="inlineStr">
        <is>
          <t>Aportación mensual</t>
        </is>
      </c>
      <c r="C13" t="n">
        <v>200</v>
      </c>
      <c r="D13">
        <f>SUM($C$2:C13)</f>
        <v/>
      </c>
    </row>
    <row r="14">
      <c r="A14" t="inlineStr">
        <is>
          <t>TOTAL</t>
        </is>
      </c>
      <c r="B14" t="inlineStr"/>
      <c r="C14">
        <f>SUM(C2:C13)</f>
        <v/>
      </c>
      <c r="D1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2026-11-04T13:01:04Z</dcterms:created>
  <dcterms:modified xsi:type="dcterms:W3CDTF">2026-11-04T13:01:04Z</dcterms:modified>
</cp:coreProperties>
</file>