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Factura" sheetId="2" state="visible" r:id="rId2"/>
    <sheet name="Registr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Campo</t>
        </is>
      </c>
      <c r="B1" s="1" t="inlineStr">
        <is>
          <t>Valor</t>
        </is>
      </c>
    </row>
    <row r="2">
      <c r="A2" t="inlineStr">
        <is>
          <t>Emisor</t>
        </is>
      </c>
      <c r="B2" t="inlineStr">
        <is>
          <t>Taller Mecánico López S.L.</t>
        </is>
      </c>
    </row>
    <row r="3">
      <c r="A3" t="inlineStr">
        <is>
          <t>NIF/CIF del emisor</t>
        </is>
      </c>
      <c r="B3" t="inlineStr">
        <is>
          <t>B00000000</t>
        </is>
      </c>
    </row>
    <row r="4">
      <c r="A4" t="inlineStr">
        <is>
          <t>Dirección del emisor</t>
        </is>
      </c>
      <c r="B4" t="inlineStr">
        <is>
          <t>Calle Mayor 12, 28013 Madrid</t>
        </is>
      </c>
    </row>
    <row r="5">
      <c r="A5" t="inlineStr">
        <is>
          <t>Cliente</t>
        </is>
      </c>
      <c r="B5" t="inlineStr">
        <is>
          <t>Distribuciones Ruiz S.A.</t>
        </is>
      </c>
    </row>
    <row r="6">
      <c r="A6" t="inlineStr">
        <is>
          <t>NIF/CIF del cliente</t>
        </is>
      </c>
      <c r="B6" t="inlineStr">
        <is>
          <t>A00000001</t>
        </is>
      </c>
    </row>
    <row r="7">
      <c r="A7" t="inlineStr">
        <is>
          <t>Dirección del cliente</t>
        </is>
      </c>
      <c r="B7" t="inlineStr">
        <is>
          <t>Av. del Puerto 45, 46021 Valencia</t>
        </is>
      </c>
    </row>
    <row r="8">
      <c r="A8" t="inlineStr">
        <is>
          <t>Nº de factura</t>
        </is>
      </c>
      <c r="B8" t="inlineStr">
        <is>
          <t>2026-0001</t>
        </is>
      </c>
    </row>
    <row r="9">
      <c r="A9" t="inlineStr">
        <is>
          <t>Fecha de emisión</t>
        </is>
      </c>
      <c r="B9" t="inlineStr">
        <is>
          <t>09/10/2026</t>
        </is>
      </c>
    </row>
    <row r="10">
      <c r="A10" t="inlineStr">
        <is>
          <t>Forma de pago</t>
        </is>
      </c>
      <c r="B10" t="inlineStr">
        <is>
          <t>Transferencia bancaria a 30 días</t>
        </is>
      </c>
    </row>
    <row r="11">
      <c r="A11" t="inlineStr">
        <is>
          <t>IBAN</t>
        </is>
      </c>
      <c r="B11" t="inlineStr">
        <is>
          <t>ES00 0000 0000 0000 0000 0000</t>
        </is>
      </c>
    </row>
    <row r="12">
      <c r="A12" t="inlineStr">
        <is>
          <t>Recargo por pago aplazado (%)</t>
        </is>
      </c>
      <c r="B1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9" customWidth="1" min="4" max="4"/>
    <col width="14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Código</t>
        </is>
      </c>
      <c r="B1" s="1" t="inlineStr">
        <is>
          <t>Descripción</t>
        </is>
      </c>
      <c r="C1" s="1" t="inlineStr">
        <is>
          <t>Cantidad</t>
        </is>
      </c>
      <c r="D1" s="1" t="inlineStr">
        <is>
          <t>Precio unitario</t>
        </is>
      </c>
      <c r="E1" s="1" t="inlineStr">
        <is>
          <t>Dto. %</t>
        </is>
      </c>
      <c r="F1" s="1" t="inlineStr">
        <is>
          <t>Base imponible</t>
        </is>
      </c>
      <c r="G1" s="1" t="inlineStr">
        <is>
          <t>IVA %</t>
        </is>
      </c>
      <c r="H1" s="1" t="inlineStr">
        <is>
          <t>Cuota IVA</t>
        </is>
      </c>
      <c r="I1" s="1" t="inlineStr">
        <is>
          <t>Total</t>
        </is>
      </c>
    </row>
    <row r="2">
      <c r="A2" t="inlineStr">
        <is>
          <t>SRV-01</t>
        </is>
      </c>
      <c r="B2" t="inlineStr">
        <is>
          <t>Revisión y mantenimiento de flota (horas)</t>
        </is>
      </c>
      <c r="C2" t="n">
        <v>12</v>
      </c>
      <c r="D2" t="n">
        <v>45</v>
      </c>
      <c r="E2" t="n">
        <v>0</v>
      </c>
      <c r="F2">
        <f>IF(C2="","",ROUND(C2*D2*(1-E2/100),2))</f>
        <v/>
      </c>
      <c r="G2" t="n">
        <v>21</v>
      </c>
      <c r="H2">
        <f>IF(F2="","",ROUND(F2*G2/100,2))</f>
        <v/>
      </c>
      <c r="I2">
        <f>IF(F2="","",F2+H2)</f>
        <v/>
      </c>
    </row>
    <row r="3">
      <c r="A3" t="inlineStr">
        <is>
          <t>REC-10</t>
        </is>
      </c>
      <c r="B3" t="inlineStr">
        <is>
          <t>Filtros de aceite</t>
        </is>
      </c>
      <c r="C3" t="n">
        <v>8</v>
      </c>
      <c r="D3" t="n">
        <v>14.5</v>
      </c>
      <c r="E3" t="n">
        <v>10</v>
      </c>
      <c r="F3">
        <f>IF(C3="","",ROUND(C3*D3*(1-E3/100),2))</f>
        <v/>
      </c>
      <c r="G3" t="n">
        <v>21</v>
      </c>
      <c r="H3">
        <f>IF(F3="","",ROUND(F3*G3/100,2))</f>
        <v/>
      </c>
      <c r="I3">
        <f>IF(F3="","",F3+H3)</f>
        <v/>
      </c>
    </row>
    <row r="4">
      <c r="A4" t="inlineStr">
        <is>
          <t>REC-22</t>
        </is>
      </c>
      <c r="B4" t="inlineStr">
        <is>
          <t>Pastillas de freno (juego)</t>
        </is>
      </c>
      <c r="C4" t="n">
        <v>4</v>
      </c>
      <c r="D4" t="n">
        <v>38</v>
      </c>
      <c r="E4" t="n">
        <v>0</v>
      </c>
      <c r="F4">
        <f>IF(C4="","",ROUND(C4*D4*(1-E4/100),2))</f>
        <v/>
      </c>
      <c r="G4" t="n">
        <v>21</v>
      </c>
      <c r="H4">
        <f>IF(F4="","",ROUND(F4*G4/100,2))</f>
        <v/>
      </c>
      <c r="I4">
        <f>IF(F4="","",F4+H4)</f>
        <v/>
      </c>
    </row>
    <row r="5">
      <c r="A5" t="inlineStr">
        <is>
          <t>DES-01</t>
        </is>
      </c>
      <c r="B5" t="inlineStr">
        <is>
          <t>Desplazamiento a las instalaciones del cliente</t>
        </is>
      </c>
      <c r="C5" t="n">
        <v>1</v>
      </c>
      <c r="D5" t="n">
        <v>60</v>
      </c>
      <c r="E5" t="n">
        <v>0</v>
      </c>
      <c r="F5">
        <f>IF(C5="","",ROUND(C5*D5*(1-E5/100),2))</f>
        <v/>
      </c>
      <c r="G5" t="n">
        <v>21</v>
      </c>
      <c r="H5">
        <f>IF(F5="","",ROUND(F5*G5/100,2))</f>
        <v/>
      </c>
      <c r="I5">
        <f>IF(F5="","",F5+H5)</f>
        <v/>
      </c>
    </row>
    <row r="6">
      <c r="F6">
        <f>IF(C6="","",ROUND(C6*D6*(1-E6/100),2))</f>
        <v/>
      </c>
      <c r="H6">
        <f>IF(F6="","",ROUND(F6*G6/100,2))</f>
        <v/>
      </c>
      <c r="I6">
        <f>IF(F6="","",F6+H6)</f>
        <v/>
      </c>
    </row>
    <row r="7">
      <c r="F7">
        <f>IF(C7="","",ROUND(C7*D7*(1-E7/100),2))</f>
        <v/>
      </c>
      <c r="H7">
        <f>IF(F7="","",ROUND(F7*G7/100,2))</f>
        <v/>
      </c>
      <c r="I7">
        <f>IF(F7="","",F7+H7)</f>
        <v/>
      </c>
    </row>
    <row r="8">
      <c r="F8">
        <f>IF(C8="","",ROUND(C8*D8*(1-E8/100),2))</f>
        <v/>
      </c>
      <c r="H8">
        <f>IF(F8="","",ROUND(F8*G8/100,2))</f>
        <v/>
      </c>
      <c r="I8">
        <f>IF(F8="","",F8+H8)</f>
        <v/>
      </c>
    </row>
    <row r="9">
      <c r="F9">
        <f>IF(C9="","",ROUND(C9*D9*(1-E9/100),2))</f>
        <v/>
      </c>
      <c r="H9">
        <f>IF(F9="","",ROUND(F9*G9/100,2))</f>
        <v/>
      </c>
      <c r="I9">
        <f>IF(F9="","",F9+H9)</f>
        <v/>
      </c>
    </row>
    <row r="10">
      <c r="F10">
        <f>IF(C10="","",ROUND(C10*D10*(1-E10/100),2))</f>
        <v/>
      </c>
      <c r="H10">
        <f>IF(F10="","",ROUND(F10*G10/100,2))</f>
        <v/>
      </c>
      <c r="I10">
        <f>IF(F10="","",F10+H10)</f>
        <v/>
      </c>
    </row>
    <row r="11">
      <c r="F11">
        <f>IF(C11="","",ROUND(C11*D11*(1-E11/100),2))</f>
        <v/>
      </c>
      <c r="H11">
        <f>IF(F11="","",ROUND(F11*G11/100,2))</f>
        <v/>
      </c>
      <c r="I11">
        <f>IF(F11="","",F11+H11)</f>
        <v/>
      </c>
    </row>
    <row r="12"/>
    <row r="13">
      <c r="B13" t="inlineStr">
        <is>
          <t>Base imponible</t>
        </is>
      </c>
      <c r="I13">
        <f>SUM(F2:F11)</f>
        <v/>
      </c>
    </row>
    <row r="14">
      <c r="B14" t="inlineStr">
        <is>
          <t>IVA</t>
        </is>
      </c>
      <c r="I14">
        <f>SUM(H2:H11)</f>
        <v/>
      </c>
    </row>
    <row r="15">
      <c r="B15" t="inlineStr">
        <is>
          <t>Recargo por pago aplazado</t>
        </is>
      </c>
      <c r="I15">
        <f>ROUND(I13*Datos!B12/100,2)</f>
        <v/>
      </c>
    </row>
    <row r="16">
      <c r="B16" t="inlineStr">
        <is>
          <t>TOTAL A PAGAR</t>
        </is>
      </c>
      <c r="I16">
        <f>I13+I14+I15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Nº factura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Base imponible</t>
        </is>
      </c>
      <c r="E1" s="1" t="inlineStr">
        <is>
          <t>IVA</t>
        </is>
      </c>
      <c r="F1" s="1" t="inlineStr">
        <is>
          <t>Total</t>
        </is>
      </c>
      <c r="G1" s="1" t="inlineStr">
        <is>
          <t>Estado</t>
        </is>
      </c>
    </row>
    <row r="2">
      <c r="A2" t="inlineStr">
        <is>
          <t>2026-0001</t>
        </is>
      </c>
      <c r="B2" t="inlineStr">
        <is>
          <t>09/10/2026</t>
        </is>
      </c>
      <c r="C2" t="inlineStr">
        <is>
          <t>Distribuciones Ruiz S.A.</t>
        </is>
      </c>
      <c r="D2" t="n">
        <v>856.4</v>
      </c>
      <c r="E2" t="n">
        <v>179.84</v>
      </c>
      <c r="F2">
        <f>IF(D2="","",D2+E2)</f>
        <v/>
      </c>
      <c r="G2" t="inlineStr">
        <is>
          <t>Pendiente</t>
        </is>
      </c>
    </row>
    <row r="3">
      <c r="A3" t="inlineStr">
        <is>
          <t>2026-0002</t>
        </is>
      </c>
      <c r="B3" t="inlineStr">
        <is>
          <t>10/10/2026</t>
        </is>
      </c>
      <c r="C3" t="inlineStr">
        <is>
          <t>Hostelería Costa S.L.</t>
        </is>
      </c>
      <c r="D3" t="n">
        <v>320</v>
      </c>
      <c r="E3" t="n">
        <v>67.2</v>
      </c>
      <c r="F3">
        <f>IF(D3="","",D3+E3)</f>
        <v/>
      </c>
      <c r="G3" t="inlineStr">
        <is>
          <t>Pagada</t>
        </is>
      </c>
    </row>
    <row r="4">
      <c r="A4" t="inlineStr">
        <is>
          <t>2026-0003</t>
        </is>
      </c>
      <c r="B4" t="inlineStr">
        <is>
          <t>14/10/2026</t>
        </is>
      </c>
      <c r="C4" t="inlineStr">
        <is>
          <t>Ana Beltrán (autónoma)</t>
        </is>
      </c>
      <c r="D4" t="n">
        <v>150</v>
      </c>
      <c r="E4" t="n">
        <v>31.5</v>
      </c>
      <c r="F4">
        <f>IF(D4="","",D4+E4)</f>
        <v/>
      </c>
      <c r="G4" t="inlineStr">
        <is>
          <t>Pagada</t>
        </is>
      </c>
    </row>
    <row r="5">
      <c r="A5" t="inlineStr">
        <is>
          <t>2026-0004</t>
        </is>
      </c>
      <c r="B5" t="inlineStr">
        <is>
          <t>21/10/2026</t>
        </is>
      </c>
      <c r="C5" t="inlineStr">
        <is>
          <t>Transportes Marín S.L.</t>
        </is>
      </c>
      <c r="D5" t="n">
        <v>1240</v>
      </c>
      <c r="E5" t="n">
        <v>260.4</v>
      </c>
      <c r="F5">
        <f>IF(D5="","",D5+E5)</f>
        <v/>
      </c>
      <c r="G5" t="inlineStr">
        <is>
          <t>Pendiente</t>
        </is>
      </c>
    </row>
    <row r="6">
      <c r="F6">
        <f>IF(D6="","",D6+E6)</f>
        <v/>
      </c>
    </row>
    <row r="7">
      <c r="F7">
        <f>IF(D7="","",D7+E7)</f>
        <v/>
      </c>
    </row>
    <row r="8">
      <c r="F8">
        <f>IF(D8="","",D8+E8)</f>
        <v/>
      </c>
    </row>
    <row r="9">
      <c r="F9">
        <f>IF(D9="","",D9+E9)</f>
        <v/>
      </c>
    </row>
    <row r="10">
      <c r="F10">
        <f>IF(D10="","",D10+E10)</f>
        <v/>
      </c>
    </row>
    <row r="11">
      <c r="F11">
        <f>IF(D11="","",D11+E11)</f>
        <v/>
      </c>
    </row>
    <row r="12"/>
    <row r="13">
      <c r="C13" t="inlineStr">
        <is>
          <t>Total facturado</t>
        </is>
      </c>
      <c r="F13">
        <f>SUM(F2:F11)</f>
        <v/>
      </c>
    </row>
    <row r="14">
      <c r="C14" t="inlineStr">
        <is>
          <t>Pendiente de cobro</t>
        </is>
      </c>
      <c r="F14">
        <f>SUMIF(G2:G11,"Pendiente",F2:F11)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2026-10-09T11:58:30Z</dcterms:created>
  <dcterms:modified xsi:type="dcterms:W3CDTF">2026-10-09T11:58:30Z</dcterms:modified>
</cp:coreProperties>
</file>