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enta de resultados" sheetId="1" state="visible" r:id="rId1"/>
    <sheet name="Por trimestres" sheetId="2" state="visible" r:id="rId2"/>
    <sheet name="Rati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</cols>
  <sheetData>
    <row r="1">
      <c r="A1" s="1" t="inlineStr">
        <is>
          <t>Concepto</t>
        </is>
      </c>
      <c r="B1" s="1" t="inlineStr">
        <is>
          <t>Importe</t>
        </is>
      </c>
      <c r="C1" s="1" t="inlineStr">
        <is>
          <t>% sobre ventas netas</t>
        </is>
      </c>
    </row>
    <row r="2">
      <c r="A2" t="inlineStr">
        <is>
          <t>Ingresos por ventas</t>
        </is>
      </c>
      <c r="B2" t="n">
        <v>185000</v>
      </c>
      <c r="C2">
        <f>ROUND(B2/$B$4*100,1)</f>
        <v/>
      </c>
    </row>
    <row r="3">
      <c r="A3" t="inlineStr">
        <is>
          <t>Devoluciones y descuentos</t>
        </is>
      </c>
      <c r="B3" t="n">
        <v>4200</v>
      </c>
      <c r="C3">
        <f>ROUND(B3/$B$4*100,1)</f>
        <v/>
      </c>
    </row>
    <row r="4">
      <c r="A4" t="inlineStr">
        <is>
          <t>Ventas netas</t>
        </is>
      </c>
      <c r="B4">
        <f>B2-B3</f>
        <v/>
      </c>
      <c r="C4">
        <f>ROUND(B4/$B$4*100,1)</f>
        <v/>
      </c>
    </row>
    <row r="5">
      <c r="A5" t="inlineStr">
        <is>
          <t>Coste de ventas</t>
        </is>
      </c>
      <c r="B5" t="n">
        <v>78000</v>
      </c>
      <c r="C5">
        <f>ROUND(B5/$B$4*100,1)</f>
        <v/>
      </c>
    </row>
    <row r="6">
      <c r="A6" t="inlineStr">
        <is>
          <t>Margen bruto</t>
        </is>
      </c>
      <c r="B6">
        <f>B4-B5</f>
        <v/>
      </c>
      <c r="C6">
        <f>ROUND(B6/$B$4*100,1)</f>
        <v/>
      </c>
    </row>
    <row r="7">
      <c r="A7" t="inlineStr">
        <is>
          <t>Sueldos y cargas sociales</t>
        </is>
      </c>
      <c r="B7" t="n">
        <v>46000</v>
      </c>
      <c r="C7">
        <f>ROUND(B7/$B$4*100,1)</f>
        <v/>
      </c>
    </row>
    <row r="8">
      <c r="A8" t="inlineStr">
        <is>
          <t>Alquiler</t>
        </is>
      </c>
      <c r="B8" t="n">
        <v>9600</v>
      </c>
      <c r="C8">
        <f>ROUND(B8/$B$4*100,1)</f>
        <v/>
      </c>
    </row>
    <row r="9">
      <c r="A9" t="inlineStr">
        <is>
          <t>Suministros</t>
        </is>
      </c>
      <c r="B9" t="n">
        <v>3100</v>
      </c>
      <c r="C9">
        <f>ROUND(B9/$B$4*100,1)</f>
        <v/>
      </c>
    </row>
    <row r="10">
      <c r="A10" t="inlineStr">
        <is>
          <t>Marketing y publicidad</t>
        </is>
      </c>
      <c r="B10" t="n">
        <v>5200</v>
      </c>
      <c r="C10">
        <f>ROUND(B10/$B$4*100,1)</f>
        <v/>
      </c>
    </row>
    <row r="11">
      <c r="A11" t="inlineStr">
        <is>
          <t>Servicios profesionales</t>
        </is>
      </c>
      <c r="B11" t="n">
        <v>4200</v>
      </c>
      <c r="C11">
        <f>ROUND(B11/$B$4*100,1)</f>
        <v/>
      </c>
    </row>
    <row r="12">
      <c r="A12" t="inlineStr">
        <is>
          <t>Otros gastos de explotación</t>
        </is>
      </c>
      <c r="B12" t="n">
        <v>2800</v>
      </c>
      <c r="C12">
        <f>ROUND(B12/$B$4*100,1)</f>
        <v/>
      </c>
    </row>
    <row r="13">
      <c r="A13" t="inlineStr">
        <is>
          <t>Amortizaciones</t>
        </is>
      </c>
      <c r="B13" t="n">
        <v>3500</v>
      </c>
      <c r="C13">
        <f>ROUND(B13/$B$4*100,1)</f>
        <v/>
      </c>
    </row>
    <row r="14">
      <c r="A14" t="inlineStr">
        <is>
          <t>Total gastos de explotación</t>
        </is>
      </c>
      <c r="B14">
        <f>SUM(B7:B13)</f>
        <v/>
      </c>
      <c r="C14">
        <f>ROUND(B14/$B$4*100,1)</f>
        <v/>
      </c>
    </row>
    <row r="15">
      <c r="A15" t="inlineStr">
        <is>
          <t>Resultado de explotación</t>
        </is>
      </c>
      <c r="B15">
        <f>B6-B14</f>
        <v/>
      </c>
      <c r="C15">
        <f>ROUND(B15/$B$4*100,1)</f>
        <v/>
      </c>
    </row>
    <row r="16">
      <c r="A16" t="inlineStr">
        <is>
          <t>Ingresos financieros</t>
        </is>
      </c>
      <c r="B16" t="n">
        <v>150</v>
      </c>
      <c r="C16">
        <f>ROUND(B16/$B$4*100,1)</f>
        <v/>
      </c>
    </row>
    <row r="17">
      <c r="A17" t="inlineStr">
        <is>
          <t>Gastos financieros</t>
        </is>
      </c>
      <c r="B17" t="n">
        <v>1900</v>
      </c>
      <c r="C17">
        <f>ROUND(B17/$B$4*100,1)</f>
        <v/>
      </c>
    </row>
    <row r="18">
      <c r="A18" t="inlineStr">
        <is>
          <t>Resultado financiero</t>
        </is>
      </c>
      <c r="B18">
        <f>B16-B17</f>
        <v/>
      </c>
      <c r="C18">
        <f>ROUND(B18/$B$4*100,1)</f>
        <v/>
      </c>
    </row>
    <row r="19">
      <c r="A19" t="inlineStr">
        <is>
          <t>Resultado antes de impuestos</t>
        </is>
      </c>
      <c r="B19">
        <f>B15+B18</f>
        <v/>
      </c>
      <c r="C19">
        <f>ROUND(B19/$B$4*100,1)</f>
        <v/>
      </c>
    </row>
    <row r="20">
      <c r="A20" t="inlineStr">
        <is>
          <t>Tasa impositiva (%) - ejemplo editable</t>
        </is>
      </c>
      <c r="B20" t="n">
        <v>25</v>
      </c>
      <c r="C20" t="inlineStr"/>
    </row>
    <row r="21">
      <c r="A21" t="inlineStr">
        <is>
          <t>Impuesto sobre beneficios</t>
        </is>
      </c>
      <c r="B21">
        <f>MAX(0,B19)*B20/100</f>
        <v/>
      </c>
      <c r="C21">
        <f>ROUND(B21/$B$4*100,1)</f>
        <v/>
      </c>
    </row>
    <row r="22">
      <c r="A22" t="inlineStr">
        <is>
          <t>Resultado neto</t>
        </is>
      </c>
      <c r="B22">
        <f>B19-B21</f>
        <v/>
      </c>
      <c r="C22">
        <f>ROUND(B22/$B$4*100,1)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Concepto</t>
        </is>
      </c>
      <c r="B1" s="1" t="inlineStr">
        <is>
          <t>T1</t>
        </is>
      </c>
      <c r="C1" s="1" t="inlineStr">
        <is>
          <t>T2</t>
        </is>
      </c>
      <c r="D1" s="1" t="inlineStr">
        <is>
          <t>T3</t>
        </is>
      </c>
      <c r="E1" s="1" t="inlineStr">
        <is>
          <t>T4</t>
        </is>
      </c>
      <c r="F1" s="1" t="inlineStr">
        <is>
          <t>Año</t>
        </is>
      </c>
    </row>
    <row r="2">
      <c r="A2" t="inlineStr">
        <is>
          <t>Ventas netas</t>
        </is>
      </c>
      <c r="B2" t="n">
        <v>41000</v>
      </c>
      <c r="C2" t="n">
        <v>43500</v>
      </c>
      <c r="D2" t="n">
        <v>45200</v>
      </c>
      <c r="E2" t="n">
        <v>51100</v>
      </c>
      <c r="F2">
        <f>SUM(B2:E2)</f>
        <v/>
      </c>
    </row>
    <row r="3">
      <c r="A3" t="inlineStr">
        <is>
          <t>Coste de ventas</t>
        </is>
      </c>
      <c r="B3" t="n">
        <v>17800</v>
      </c>
      <c r="C3" t="n">
        <v>19000</v>
      </c>
      <c r="D3" t="n">
        <v>19900</v>
      </c>
      <c r="E3" t="n">
        <v>21300</v>
      </c>
      <c r="F3">
        <f>SUM(B3:E3)</f>
        <v/>
      </c>
    </row>
    <row r="4">
      <c r="A4" t="inlineStr">
        <is>
          <t>Margen bruto</t>
        </is>
      </c>
      <c r="B4">
        <f>B2-B3</f>
        <v/>
      </c>
      <c r="C4">
        <f>C2-C3</f>
        <v/>
      </c>
      <c r="D4">
        <f>D2-D3</f>
        <v/>
      </c>
      <c r="E4">
        <f>E2-E3</f>
        <v/>
      </c>
      <c r="F4">
        <f>SUM(B4:E4)</f>
        <v/>
      </c>
    </row>
    <row r="5">
      <c r="A5" t="inlineStr">
        <is>
          <t>Gastos de explotación</t>
        </is>
      </c>
      <c r="B5" t="n">
        <v>18200</v>
      </c>
      <c r="C5" t="n">
        <v>18400</v>
      </c>
      <c r="D5" t="n">
        <v>18500</v>
      </c>
      <c r="E5" t="n">
        <v>19300</v>
      </c>
      <c r="F5">
        <f>SUM(B5:E5)</f>
        <v/>
      </c>
    </row>
    <row r="6">
      <c r="A6" t="inlineStr">
        <is>
          <t>Resultado de explotación</t>
        </is>
      </c>
      <c r="B6">
        <f>B4-B5</f>
        <v/>
      </c>
      <c r="C6">
        <f>C4-C5</f>
        <v/>
      </c>
      <c r="D6">
        <f>D4-D5</f>
        <v/>
      </c>
      <c r="E6">
        <f>E4-E5</f>
        <v/>
      </c>
      <c r="F6">
        <f>SUM(B6:E6)</f>
        <v/>
      </c>
    </row>
    <row r="7">
      <c r="A7" t="inlineStr">
        <is>
          <t>Resultado financiero</t>
        </is>
      </c>
      <c r="B7" t="n">
        <v>-400</v>
      </c>
      <c r="C7" t="n">
        <v>-450</v>
      </c>
      <c r="D7" t="n">
        <v>-450</v>
      </c>
      <c r="E7" t="n">
        <v>-450</v>
      </c>
      <c r="F7">
        <f>SUM(B7:E7)</f>
        <v/>
      </c>
    </row>
    <row r="8">
      <c r="A8" t="inlineStr">
        <is>
          <t>Resultado antes de impuestos</t>
        </is>
      </c>
      <c r="B8">
        <f>B6+B7</f>
        <v/>
      </c>
      <c r="C8">
        <f>C6+C7</f>
        <v/>
      </c>
      <c r="D8">
        <f>D6+D7</f>
        <v/>
      </c>
      <c r="E8">
        <f>E6+E7</f>
        <v/>
      </c>
      <c r="F8">
        <f>SUM(B8:E8)</f>
        <v/>
      </c>
    </row>
    <row r="9">
      <c r="A9" t="inlineStr">
        <is>
          <t>Margen bruto (%)</t>
        </is>
      </c>
      <c r="B9">
        <f>IF(B2=0,0,ROUND(B4/B2*100,1))</f>
        <v/>
      </c>
      <c r="C9">
        <f>IF(C2=0,0,ROUND(C4/C2*100,1))</f>
        <v/>
      </c>
      <c r="D9">
        <f>IF(D2=0,0,ROUND(D4/D2*100,1))</f>
        <v/>
      </c>
      <c r="E9">
        <f>IF(E2=0,0,ROUND(E4/E2*100,1))</f>
        <v/>
      </c>
      <c r="F9">
        <f>IF(F2=0,0,ROUND(F4/F2*100,1))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</cols>
  <sheetData>
    <row r="1">
      <c r="A1" s="1" t="inlineStr">
        <is>
          <t>Indicador</t>
        </is>
      </c>
      <c r="B1" s="1" t="inlineStr">
        <is>
          <t>Valor (%)</t>
        </is>
      </c>
      <c r="C1" s="1" t="inlineStr">
        <is>
          <t>Cómo se calcula</t>
        </is>
      </c>
    </row>
    <row r="2">
      <c r="A2" t="inlineStr">
        <is>
          <t>Margen bruto</t>
        </is>
      </c>
      <c r="B2">
        <f>ROUND('Cuenta de resultados'!B6/'Cuenta de resultados'!B4*100,1)</f>
        <v/>
      </c>
      <c r="C2" t="inlineStr">
        <is>
          <t>Margen bruto / ventas netas</t>
        </is>
      </c>
    </row>
    <row r="3">
      <c r="A3" t="inlineStr">
        <is>
          <t>Margen de explotación</t>
        </is>
      </c>
      <c r="B3">
        <f>ROUND('Cuenta de resultados'!B15/'Cuenta de resultados'!B4*100,1)</f>
        <v/>
      </c>
      <c r="C3" t="inlineStr">
        <is>
          <t>Resultado de explotación / ventas netas</t>
        </is>
      </c>
    </row>
    <row r="4">
      <c r="A4" t="inlineStr">
        <is>
          <t>Margen neto</t>
        </is>
      </c>
      <c r="B4">
        <f>ROUND('Cuenta de resultados'!B22/'Cuenta de resultados'!B4*100,1)</f>
        <v/>
      </c>
      <c r="C4" t="inlineStr">
        <is>
          <t>Resultado neto / ventas netas</t>
        </is>
      </c>
    </row>
    <row r="5">
      <c r="A5" t="inlineStr">
        <is>
          <t>Gastos de personal sobre ventas</t>
        </is>
      </c>
      <c r="B5">
        <f>ROUND('Cuenta de resultados'!B7/'Cuenta de resultados'!B4*100,1)</f>
        <v/>
      </c>
      <c r="C5" t="inlineStr">
        <is>
          <t>Sueldos y cargas sociales / ventas netas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2026-10-16T09:54:13Z</dcterms:created>
  <dcterms:modified xsi:type="dcterms:W3CDTF">2026-10-16T09:54:13Z</dcterms:modified>
</cp:coreProperties>
</file>