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Turnos" sheetId="2" state="visible" r:id="rId2"/>
    <sheet name="Cuadrante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Parámetro</t>
        </is>
      </c>
      <c r="B1" s="1" t="inlineStr">
        <is>
          <t>Valor</t>
        </is>
      </c>
    </row>
    <row r="2">
      <c r="A2" t="inlineStr">
        <is>
          <t>Mes (1-12)</t>
        </is>
      </c>
      <c r="B2" t="n">
        <v>10</v>
      </c>
    </row>
    <row r="3">
      <c r="A3" t="inlineStr">
        <is>
          <t>Año</t>
        </is>
      </c>
      <c r="B3" t="n">
        <v>2026</v>
      </c>
    </row>
    <row r="4">
      <c r="A4" t="inlineStr">
        <is>
          <t>Días del mes</t>
        </is>
      </c>
      <c r="B4">
        <f>DAY(DATE(B3,B2+1,0))</f>
        <v/>
      </c>
    </row>
    <row r="5">
      <c r="A5" t="inlineStr">
        <is>
          <t>Horas objetivo por empleado y mes</t>
        </is>
      </c>
      <c r="B5" t="n">
        <v>160</v>
      </c>
    </row>
    <row r="6">
      <c r="A6" t="inlineStr">
        <is>
          <t>Mes en texto</t>
        </is>
      </c>
      <c r="B6">
        <f>CHOOSE(B2,"Enero","Febrero","Marzo","Abril","Mayo","Junio","Julio","Agosto","Septiembre","Octubre","Noviembre","Diciembre")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4" customWidth="1" min="5" max="5"/>
  </cols>
  <sheetData>
    <row r="1">
      <c r="A1" s="1" t="inlineStr">
        <is>
          <t>Código</t>
        </is>
      </c>
      <c r="B1" s="1" t="inlineStr">
        <is>
          <t>Turno</t>
        </is>
      </c>
      <c r="C1" s="1" t="inlineStr">
        <is>
          <t>Inicio (hora)</t>
        </is>
      </c>
      <c r="D1" s="1" t="inlineStr">
        <is>
          <t>Fin (hora)</t>
        </is>
      </c>
      <c r="E1" s="1" t="inlineStr">
        <is>
          <t>Horas</t>
        </is>
      </c>
    </row>
    <row r="2">
      <c r="A2" t="inlineStr">
        <is>
          <t>M</t>
        </is>
      </c>
      <c r="B2" t="inlineStr">
        <is>
          <t>Mañana</t>
        </is>
      </c>
      <c r="C2" t="n">
        <v>6</v>
      </c>
      <c r="D2" t="n">
        <v>14</v>
      </c>
      <c r="E2">
        <f>IF(C2="",0,IF(D2&gt;C2,D2-C2,D2-C2+24))</f>
        <v/>
      </c>
    </row>
    <row r="3">
      <c r="A3" t="inlineStr">
        <is>
          <t>T</t>
        </is>
      </c>
      <c r="B3" t="inlineStr">
        <is>
          <t>Tarde</t>
        </is>
      </c>
      <c r="C3" t="n">
        <v>14</v>
      </c>
      <c r="D3" t="n">
        <v>22</v>
      </c>
      <c r="E3">
        <f>IF(C3="",0,IF(D3&gt;C3,D3-C3,D3-C3+24))</f>
        <v/>
      </c>
    </row>
    <row r="4">
      <c r="A4" t="inlineStr">
        <is>
          <t>N</t>
        </is>
      </c>
      <c r="B4" t="inlineStr">
        <is>
          <t>Noche</t>
        </is>
      </c>
      <c r="C4" t="n">
        <v>22</v>
      </c>
      <c r="D4" t="n">
        <v>6</v>
      </c>
      <c r="E4">
        <f>IF(C4="",0,IF(D4&gt;C4,D4-C4,D4-C4+24))</f>
        <v/>
      </c>
    </row>
    <row r="5">
      <c r="A5" t="inlineStr">
        <is>
          <t>L</t>
        </is>
      </c>
      <c r="B5" t="inlineStr">
        <is>
          <t>Libre</t>
        </is>
      </c>
      <c r="E5">
        <f>IF(C5="",0,IF(D5&gt;C5,D5-C5,D5-C5+24))</f>
        <v/>
      </c>
    </row>
    <row r="6">
      <c r="A6" t="inlineStr">
        <is>
          <t>V</t>
        </is>
      </c>
      <c r="B6" t="inlineStr">
        <is>
          <t>Vacaciones</t>
        </is>
      </c>
      <c r="E6">
        <f>IF(C6="",0,IF(D6&gt;C6,D6-C6,D6-C6+24))</f>
        <v/>
      </c>
    </row>
    <row r="7">
      <c r="A7" t="inlineStr">
        <is>
          <t>B</t>
        </is>
      </c>
      <c r="B7" t="inlineStr">
        <is>
          <t>Baja</t>
        </is>
      </c>
      <c r="E7">
        <f>IF(C7="",0,IF(D7&gt;C7,D7-C7,D7-C7+24))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Empleado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  <c r="K1" s="1" t="inlineStr">
        <is>
          <t>10</t>
        </is>
      </c>
      <c r="L1" s="1" t="inlineStr">
        <is>
          <t>11</t>
        </is>
      </c>
      <c r="M1" s="1" t="inlineStr">
        <is>
          <t>12</t>
        </is>
      </c>
      <c r="N1" s="1" t="inlineStr">
        <is>
          <t>13</t>
        </is>
      </c>
      <c r="O1" s="1" t="inlineStr">
        <is>
          <t>14</t>
        </is>
      </c>
      <c r="P1" s="1" t="inlineStr">
        <is>
          <t>15</t>
        </is>
      </c>
      <c r="Q1" s="1" t="inlineStr">
        <is>
          <t>16</t>
        </is>
      </c>
      <c r="R1" s="1" t="inlineStr">
        <is>
          <t>17</t>
        </is>
      </c>
      <c r="S1" s="1" t="inlineStr">
        <is>
          <t>18</t>
        </is>
      </c>
      <c r="T1" s="1" t="inlineStr">
        <is>
          <t>19</t>
        </is>
      </c>
      <c r="U1" s="1" t="inlineStr">
        <is>
          <t>20</t>
        </is>
      </c>
      <c r="V1" s="1" t="inlineStr">
        <is>
          <t>21</t>
        </is>
      </c>
      <c r="W1" s="1" t="inlineStr">
        <is>
          <t>22</t>
        </is>
      </c>
      <c r="X1" s="1" t="inlineStr">
        <is>
          <t>23</t>
        </is>
      </c>
      <c r="Y1" s="1" t="inlineStr">
        <is>
          <t>24</t>
        </is>
      </c>
      <c r="Z1" s="1" t="inlineStr">
        <is>
          <t>25</t>
        </is>
      </c>
      <c r="AA1" s="1" t="inlineStr">
        <is>
          <t>26</t>
        </is>
      </c>
      <c r="AB1" s="1" t="inlineStr">
        <is>
          <t>27</t>
        </is>
      </c>
      <c r="AC1" s="1" t="inlineStr">
        <is>
          <t>28</t>
        </is>
      </c>
      <c r="AD1" s="1" t="inlineStr">
        <is>
          <t>29</t>
        </is>
      </c>
      <c r="AE1" s="1" t="inlineStr">
        <is>
          <t>30</t>
        </is>
      </c>
      <c r="AF1" s="1" t="inlineStr">
        <is>
          <t>31</t>
        </is>
      </c>
    </row>
    <row r="2">
      <c r="A2" t="inlineStr">
        <is>
          <t>Día de la semana</t>
        </is>
      </c>
      <c r="B2">
        <f>IF(1&gt;Ajustes!$B$4,"",CHOOSE(WEEKDAY(DATE(Ajustes!$B$3,Ajustes!$B$2,1),2),"Lu","Ma","Mi","Ju","Vi","Sá","Do"))</f>
        <v/>
      </c>
      <c r="C2">
        <f>IF(2&gt;Ajustes!$B$4,"",CHOOSE(WEEKDAY(DATE(Ajustes!$B$3,Ajustes!$B$2,2),2),"Lu","Ma","Mi","Ju","Vi","Sá","Do"))</f>
        <v/>
      </c>
      <c r="D2">
        <f>IF(3&gt;Ajustes!$B$4,"",CHOOSE(WEEKDAY(DATE(Ajustes!$B$3,Ajustes!$B$2,3),2),"Lu","Ma","Mi","Ju","Vi","Sá","Do"))</f>
        <v/>
      </c>
      <c r="E2">
        <f>IF(4&gt;Ajustes!$B$4,"",CHOOSE(WEEKDAY(DATE(Ajustes!$B$3,Ajustes!$B$2,4),2),"Lu","Ma","Mi","Ju","Vi","Sá","Do"))</f>
        <v/>
      </c>
      <c r="F2">
        <f>IF(5&gt;Ajustes!$B$4,"",CHOOSE(WEEKDAY(DATE(Ajustes!$B$3,Ajustes!$B$2,5),2),"Lu","Ma","Mi","Ju","Vi","Sá","Do"))</f>
        <v/>
      </c>
      <c r="G2">
        <f>IF(6&gt;Ajustes!$B$4,"",CHOOSE(WEEKDAY(DATE(Ajustes!$B$3,Ajustes!$B$2,6),2),"Lu","Ma","Mi","Ju","Vi","Sá","Do"))</f>
        <v/>
      </c>
      <c r="H2">
        <f>IF(7&gt;Ajustes!$B$4,"",CHOOSE(WEEKDAY(DATE(Ajustes!$B$3,Ajustes!$B$2,7),2),"Lu","Ma","Mi","Ju","Vi","Sá","Do"))</f>
        <v/>
      </c>
      <c r="I2">
        <f>IF(8&gt;Ajustes!$B$4,"",CHOOSE(WEEKDAY(DATE(Ajustes!$B$3,Ajustes!$B$2,8),2),"Lu","Ma","Mi","Ju","Vi","Sá","Do"))</f>
        <v/>
      </c>
      <c r="J2">
        <f>IF(9&gt;Ajustes!$B$4,"",CHOOSE(WEEKDAY(DATE(Ajustes!$B$3,Ajustes!$B$2,9),2),"Lu","Ma","Mi","Ju","Vi","Sá","Do"))</f>
        <v/>
      </c>
      <c r="K2">
        <f>IF(10&gt;Ajustes!$B$4,"",CHOOSE(WEEKDAY(DATE(Ajustes!$B$3,Ajustes!$B$2,10),2),"Lu","Ma","Mi","Ju","Vi","Sá","Do"))</f>
        <v/>
      </c>
      <c r="L2">
        <f>IF(11&gt;Ajustes!$B$4,"",CHOOSE(WEEKDAY(DATE(Ajustes!$B$3,Ajustes!$B$2,11),2),"Lu","Ma","Mi","Ju","Vi","Sá","Do"))</f>
        <v/>
      </c>
      <c r="M2">
        <f>IF(12&gt;Ajustes!$B$4,"",CHOOSE(WEEKDAY(DATE(Ajustes!$B$3,Ajustes!$B$2,12),2),"Lu","Ma","Mi","Ju","Vi","Sá","Do"))</f>
        <v/>
      </c>
      <c r="N2">
        <f>IF(13&gt;Ajustes!$B$4,"",CHOOSE(WEEKDAY(DATE(Ajustes!$B$3,Ajustes!$B$2,13),2),"Lu","Ma","Mi","Ju","Vi","Sá","Do"))</f>
        <v/>
      </c>
      <c r="O2">
        <f>IF(14&gt;Ajustes!$B$4,"",CHOOSE(WEEKDAY(DATE(Ajustes!$B$3,Ajustes!$B$2,14),2),"Lu","Ma","Mi","Ju","Vi","Sá","Do"))</f>
        <v/>
      </c>
      <c r="P2">
        <f>IF(15&gt;Ajustes!$B$4,"",CHOOSE(WEEKDAY(DATE(Ajustes!$B$3,Ajustes!$B$2,15),2),"Lu","Ma","Mi","Ju","Vi","Sá","Do"))</f>
        <v/>
      </c>
      <c r="Q2">
        <f>IF(16&gt;Ajustes!$B$4,"",CHOOSE(WEEKDAY(DATE(Ajustes!$B$3,Ajustes!$B$2,16),2),"Lu","Ma","Mi","Ju","Vi","Sá","Do"))</f>
        <v/>
      </c>
      <c r="R2">
        <f>IF(17&gt;Ajustes!$B$4,"",CHOOSE(WEEKDAY(DATE(Ajustes!$B$3,Ajustes!$B$2,17),2),"Lu","Ma","Mi","Ju","Vi","Sá","Do"))</f>
        <v/>
      </c>
      <c r="S2">
        <f>IF(18&gt;Ajustes!$B$4,"",CHOOSE(WEEKDAY(DATE(Ajustes!$B$3,Ajustes!$B$2,18),2),"Lu","Ma","Mi","Ju","Vi","Sá","Do"))</f>
        <v/>
      </c>
      <c r="T2">
        <f>IF(19&gt;Ajustes!$B$4,"",CHOOSE(WEEKDAY(DATE(Ajustes!$B$3,Ajustes!$B$2,19),2),"Lu","Ma","Mi","Ju","Vi","Sá","Do"))</f>
        <v/>
      </c>
      <c r="U2">
        <f>IF(20&gt;Ajustes!$B$4,"",CHOOSE(WEEKDAY(DATE(Ajustes!$B$3,Ajustes!$B$2,20),2),"Lu","Ma","Mi","Ju","Vi","Sá","Do"))</f>
        <v/>
      </c>
      <c r="V2">
        <f>IF(21&gt;Ajustes!$B$4,"",CHOOSE(WEEKDAY(DATE(Ajustes!$B$3,Ajustes!$B$2,21),2),"Lu","Ma","Mi","Ju","Vi","Sá","Do"))</f>
        <v/>
      </c>
      <c r="W2">
        <f>IF(22&gt;Ajustes!$B$4,"",CHOOSE(WEEKDAY(DATE(Ajustes!$B$3,Ajustes!$B$2,22),2),"Lu","Ma","Mi","Ju","Vi","Sá","Do"))</f>
        <v/>
      </c>
      <c r="X2">
        <f>IF(23&gt;Ajustes!$B$4,"",CHOOSE(WEEKDAY(DATE(Ajustes!$B$3,Ajustes!$B$2,23),2),"Lu","Ma","Mi","Ju","Vi","Sá","Do"))</f>
        <v/>
      </c>
      <c r="Y2">
        <f>IF(24&gt;Ajustes!$B$4,"",CHOOSE(WEEKDAY(DATE(Ajustes!$B$3,Ajustes!$B$2,24),2),"Lu","Ma","Mi","Ju","Vi","Sá","Do"))</f>
        <v/>
      </c>
      <c r="Z2">
        <f>IF(25&gt;Ajustes!$B$4,"",CHOOSE(WEEKDAY(DATE(Ajustes!$B$3,Ajustes!$B$2,25),2),"Lu","Ma","Mi","Ju","Vi","Sá","Do"))</f>
        <v/>
      </c>
      <c r="AA2">
        <f>IF(26&gt;Ajustes!$B$4,"",CHOOSE(WEEKDAY(DATE(Ajustes!$B$3,Ajustes!$B$2,26),2),"Lu","Ma","Mi","Ju","Vi","Sá","Do"))</f>
        <v/>
      </c>
      <c r="AB2">
        <f>IF(27&gt;Ajustes!$B$4,"",CHOOSE(WEEKDAY(DATE(Ajustes!$B$3,Ajustes!$B$2,27),2),"Lu","Ma","Mi","Ju","Vi","Sá","Do"))</f>
        <v/>
      </c>
      <c r="AC2">
        <f>IF(28&gt;Ajustes!$B$4,"",CHOOSE(WEEKDAY(DATE(Ajustes!$B$3,Ajustes!$B$2,28),2),"Lu","Ma","Mi","Ju","Vi","Sá","Do"))</f>
        <v/>
      </c>
      <c r="AD2">
        <f>IF(29&gt;Ajustes!$B$4,"",CHOOSE(WEEKDAY(DATE(Ajustes!$B$3,Ajustes!$B$2,29),2),"Lu","Ma","Mi","Ju","Vi","Sá","Do"))</f>
        <v/>
      </c>
      <c r="AE2">
        <f>IF(30&gt;Ajustes!$B$4,"",CHOOSE(WEEKDAY(DATE(Ajustes!$B$3,Ajustes!$B$2,30),2),"Lu","Ma","Mi","Ju","Vi","Sá","Do"))</f>
        <v/>
      </c>
      <c r="AF2">
        <f>IF(31&gt;Ajustes!$B$4,"",CHOOSE(WEEKDAY(DATE(Ajustes!$B$3,Ajustes!$B$2,31),2),"Lu","Ma","Mi","Ju","Vi","Sá","Do"))</f>
        <v/>
      </c>
    </row>
    <row r="3">
      <c r="A3" t="inlineStr">
        <is>
          <t>Ana</t>
        </is>
      </c>
      <c r="B3" t="inlineStr">
        <is>
          <t>M</t>
        </is>
      </c>
      <c r="C3" t="inlineStr">
        <is>
          <t>M</t>
        </is>
      </c>
      <c r="D3" t="inlineStr">
        <is>
          <t>L</t>
        </is>
      </c>
      <c r="E3" t="inlineStr">
        <is>
          <t>L</t>
        </is>
      </c>
      <c r="F3" t="inlineStr">
        <is>
          <t>M</t>
        </is>
      </c>
      <c r="G3" t="inlineStr">
        <is>
          <t>M</t>
        </is>
      </c>
      <c r="H3" t="inlineStr">
        <is>
          <t>M</t>
        </is>
      </c>
      <c r="I3" t="inlineStr">
        <is>
          <t>M</t>
        </is>
      </c>
      <c r="J3" t="inlineStr">
        <is>
          <t>M</t>
        </is>
      </c>
      <c r="K3" t="inlineStr">
        <is>
          <t>L</t>
        </is>
      </c>
      <c r="L3" t="inlineStr">
        <is>
          <t>L</t>
        </is>
      </c>
      <c r="M3" t="inlineStr">
        <is>
          <t>M</t>
        </is>
      </c>
      <c r="N3" t="inlineStr">
        <is>
          <t>M</t>
        </is>
      </c>
      <c r="O3" t="inlineStr">
        <is>
          <t>M</t>
        </is>
      </c>
      <c r="P3" t="inlineStr">
        <is>
          <t>M</t>
        </is>
      </c>
      <c r="Q3" t="inlineStr">
        <is>
          <t>M</t>
        </is>
      </c>
      <c r="R3" t="inlineStr">
        <is>
          <t>L</t>
        </is>
      </c>
      <c r="S3" t="inlineStr">
        <is>
          <t>L</t>
        </is>
      </c>
      <c r="T3" t="inlineStr">
        <is>
          <t>V</t>
        </is>
      </c>
      <c r="U3" t="inlineStr">
        <is>
          <t>V</t>
        </is>
      </c>
      <c r="V3" t="inlineStr">
        <is>
          <t>V</t>
        </is>
      </c>
      <c r="W3" t="inlineStr">
        <is>
          <t>V</t>
        </is>
      </c>
      <c r="X3" t="inlineStr">
        <is>
          <t>V</t>
        </is>
      </c>
      <c r="Y3" t="inlineStr">
        <is>
          <t>L</t>
        </is>
      </c>
      <c r="Z3" t="inlineStr">
        <is>
          <t>L</t>
        </is>
      </c>
      <c r="AA3" t="inlineStr">
        <is>
          <t>M</t>
        </is>
      </c>
      <c r="AB3" t="inlineStr">
        <is>
          <t>M</t>
        </is>
      </c>
      <c r="AC3" t="inlineStr">
        <is>
          <t>M</t>
        </is>
      </c>
      <c r="AD3" t="inlineStr">
        <is>
          <t>M</t>
        </is>
      </c>
      <c r="AE3" t="inlineStr">
        <is>
          <t>M</t>
        </is>
      </c>
      <c r="AF3" t="inlineStr">
        <is>
          <t>L</t>
        </is>
      </c>
    </row>
    <row r="4">
      <c r="A4" t="inlineStr">
        <is>
          <t>Luis</t>
        </is>
      </c>
      <c r="B4" t="inlineStr">
        <is>
          <t>T</t>
        </is>
      </c>
      <c r="C4" t="inlineStr">
        <is>
          <t>T</t>
        </is>
      </c>
      <c r="D4" t="inlineStr">
        <is>
          <t>L</t>
        </is>
      </c>
      <c r="E4" t="inlineStr">
        <is>
          <t>L</t>
        </is>
      </c>
      <c r="F4" t="inlineStr">
        <is>
          <t>T</t>
        </is>
      </c>
      <c r="G4" t="inlineStr">
        <is>
          <t>T</t>
        </is>
      </c>
      <c r="H4" t="inlineStr">
        <is>
          <t>T</t>
        </is>
      </c>
      <c r="I4" t="inlineStr">
        <is>
          <t>T</t>
        </is>
      </c>
      <c r="J4" t="inlineStr">
        <is>
          <t>T</t>
        </is>
      </c>
      <c r="K4" t="inlineStr">
        <is>
          <t>L</t>
        </is>
      </c>
      <c r="L4" t="inlineStr">
        <is>
          <t>L</t>
        </is>
      </c>
      <c r="M4" t="inlineStr">
        <is>
          <t>B</t>
        </is>
      </c>
      <c r="N4" t="inlineStr">
        <is>
          <t>B</t>
        </is>
      </c>
      <c r="O4" t="inlineStr">
        <is>
          <t>B</t>
        </is>
      </c>
      <c r="P4" t="inlineStr">
        <is>
          <t>T</t>
        </is>
      </c>
      <c r="Q4" t="inlineStr">
        <is>
          <t>T</t>
        </is>
      </c>
      <c r="R4" t="inlineStr">
        <is>
          <t>L</t>
        </is>
      </c>
      <c r="S4" t="inlineStr">
        <is>
          <t>L</t>
        </is>
      </c>
      <c r="T4" t="inlineStr">
        <is>
          <t>T</t>
        </is>
      </c>
      <c r="U4" t="inlineStr">
        <is>
          <t>T</t>
        </is>
      </c>
      <c r="V4" t="inlineStr">
        <is>
          <t>T</t>
        </is>
      </c>
      <c r="W4" t="inlineStr">
        <is>
          <t>T</t>
        </is>
      </c>
      <c r="X4" t="inlineStr">
        <is>
          <t>T</t>
        </is>
      </c>
      <c r="Y4" t="inlineStr">
        <is>
          <t>L</t>
        </is>
      </c>
      <c r="Z4" t="inlineStr">
        <is>
          <t>L</t>
        </is>
      </c>
      <c r="AA4" t="inlineStr">
        <is>
          <t>T</t>
        </is>
      </c>
      <c r="AB4" t="inlineStr">
        <is>
          <t>T</t>
        </is>
      </c>
      <c r="AC4" t="inlineStr">
        <is>
          <t>T</t>
        </is>
      </c>
      <c r="AD4" t="inlineStr">
        <is>
          <t>T</t>
        </is>
      </c>
      <c r="AE4" t="inlineStr">
        <is>
          <t>T</t>
        </is>
      </c>
      <c r="AF4" t="inlineStr">
        <is>
          <t>L</t>
        </is>
      </c>
    </row>
    <row r="5">
      <c r="A5" t="inlineStr">
        <is>
          <t>Marta</t>
        </is>
      </c>
      <c r="B5" t="inlineStr">
        <is>
          <t>M</t>
        </is>
      </c>
      <c r="C5" t="inlineStr">
        <is>
          <t>M</t>
        </is>
      </c>
      <c r="D5" t="inlineStr">
        <is>
          <t>L</t>
        </is>
      </c>
      <c r="E5" t="inlineStr">
        <is>
          <t>L</t>
        </is>
      </c>
      <c r="F5" t="inlineStr">
        <is>
          <t>T</t>
        </is>
      </c>
      <c r="G5" t="inlineStr">
        <is>
          <t>T</t>
        </is>
      </c>
      <c r="H5" t="inlineStr">
        <is>
          <t>T</t>
        </is>
      </c>
      <c r="I5" t="inlineStr">
        <is>
          <t>T</t>
        </is>
      </c>
      <c r="J5" t="inlineStr">
        <is>
          <t>T</t>
        </is>
      </c>
      <c r="K5" t="inlineStr">
        <is>
          <t>L</t>
        </is>
      </c>
      <c r="L5" t="inlineStr">
        <is>
          <t>L</t>
        </is>
      </c>
      <c r="M5" t="inlineStr">
        <is>
          <t>N</t>
        </is>
      </c>
      <c r="N5" t="inlineStr">
        <is>
          <t>N</t>
        </is>
      </c>
      <c r="O5" t="inlineStr">
        <is>
          <t>N</t>
        </is>
      </c>
      <c r="P5" t="inlineStr">
        <is>
          <t>N</t>
        </is>
      </c>
      <c r="Q5" t="inlineStr">
        <is>
          <t>N</t>
        </is>
      </c>
      <c r="R5" t="inlineStr">
        <is>
          <t>L</t>
        </is>
      </c>
      <c r="S5" t="inlineStr">
        <is>
          <t>L</t>
        </is>
      </c>
      <c r="T5" t="inlineStr">
        <is>
          <t>M</t>
        </is>
      </c>
      <c r="U5" t="inlineStr">
        <is>
          <t>M</t>
        </is>
      </c>
      <c r="V5" t="inlineStr">
        <is>
          <t>M</t>
        </is>
      </c>
      <c r="W5" t="inlineStr">
        <is>
          <t>M</t>
        </is>
      </c>
      <c r="X5" t="inlineStr">
        <is>
          <t>M</t>
        </is>
      </c>
      <c r="Y5" t="inlineStr">
        <is>
          <t>L</t>
        </is>
      </c>
      <c r="Z5" t="inlineStr">
        <is>
          <t>L</t>
        </is>
      </c>
      <c r="AA5" t="inlineStr">
        <is>
          <t>T</t>
        </is>
      </c>
      <c r="AB5" t="inlineStr">
        <is>
          <t>T</t>
        </is>
      </c>
      <c r="AC5" t="inlineStr">
        <is>
          <t>T</t>
        </is>
      </c>
      <c r="AD5" t="inlineStr">
        <is>
          <t>T</t>
        </is>
      </c>
      <c r="AE5" t="inlineStr">
        <is>
          <t>T</t>
        </is>
      </c>
      <c r="AF5" t="inlineStr">
        <is>
          <t>L</t>
        </is>
      </c>
    </row>
    <row r="6">
      <c r="A6" t="inlineStr">
        <is>
          <t>Pablo</t>
        </is>
      </c>
      <c r="B6" t="inlineStr">
        <is>
          <t>T</t>
        </is>
      </c>
      <c r="C6" t="inlineStr">
        <is>
          <t>T</t>
        </is>
      </c>
      <c r="D6" t="inlineStr">
        <is>
          <t>L</t>
        </is>
      </c>
      <c r="E6" t="inlineStr">
        <is>
          <t>L</t>
        </is>
      </c>
      <c r="F6" t="inlineStr">
        <is>
          <t>N</t>
        </is>
      </c>
      <c r="G6" t="inlineStr">
        <is>
          <t>N</t>
        </is>
      </c>
      <c r="H6" t="inlineStr">
        <is>
          <t>N</t>
        </is>
      </c>
      <c r="I6" t="inlineStr">
        <is>
          <t>N</t>
        </is>
      </c>
      <c r="J6" t="inlineStr">
        <is>
          <t>N</t>
        </is>
      </c>
      <c r="K6" t="inlineStr">
        <is>
          <t>L</t>
        </is>
      </c>
      <c r="L6" t="inlineStr">
        <is>
          <t>L</t>
        </is>
      </c>
      <c r="M6" t="inlineStr">
        <is>
          <t>M</t>
        </is>
      </c>
      <c r="N6" t="inlineStr">
        <is>
          <t>M</t>
        </is>
      </c>
      <c r="O6" t="inlineStr">
        <is>
          <t>M</t>
        </is>
      </c>
      <c r="P6" t="inlineStr">
        <is>
          <t>M</t>
        </is>
      </c>
      <c r="Q6" t="inlineStr">
        <is>
          <t>M</t>
        </is>
      </c>
      <c r="R6" t="inlineStr">
        <is>
          <t>L</t>
        </is>
      </c>
      <c r="S6" t="inlineStr">
        <is>
          <t>L</t>
        </is>
      </c>
      <c r="T6" t="inlineStr">
        <is>
          <t>T</t>
        </is>
      </c>
      <c r="U6" t="inlineStr">
        <is>
          <t>T</t>
        </is>
      </c>
      <c r="V6" t="inlineStr">
        <is>
          <t>T</t>
        </is>
      </c>
      <c r="W6" t="inlineStr">
        <is>
          <t>T</t>
        </is>
      </c>
      <c r="X6" t="inlineStr">
        <is>
          <t>T</t>
        </is>
      </c>
      <c r="Y6" t="inlineStr">
        <is>
          <t>L</t>
        </is>
      </c>
      <c r="Z6" t="inlineStr">
        <is>
          <t>L</t>
        </is>
      </c>
      <c r="AA6" t="inlineStr">
        <is>
          <t>N</t>
        </is>
      </c>
      <c r="AB6" t="inlineStr">
        <is>
          <t>N</t>
        </is>
      </c>
      <c r="AC6" t="inlineStr">
        <is>
          <t>N</t>
        </is>
      </c>
      <c r="AD6" t="inlineStr">
        <is>
          <t>N</t>
        </is>
      </c>
      <c r="AE6" t="inlineStr">
        <is>
          <t>N</t>
        </is>
      </c>
      <c r="AF6" t="inlineStr">
        <is>
          <t>L</t>
        </is>
      </c>
    </row>
    <row r="7">
      <c r="A7" t="inlineStr">
        <is>
          <t>Elena</t>
        </is>
      </c>
      <c r="B7" t="inlineStr">
        <is>
          <t>N</t>
        </is>
      </c>
      <c r="C7" t="inlineStr">
        <is>
          <t>N</t>
        </is>
      </c>
      <c r="D7" t="inlineStr">
        <is>
          <t>L</t>
        </is>
      </c>
      <c r="E7" t="inlineStr">
        <is>
          <t>L</t>
        </is>
      </c>
      <c r="F7" t="inlineStr">
        <is>
          <t>M</t>
        </is>
      </c>
      <c r="G7" t="inlineStr">
        <is>
          <t>M</t>
        </is>
      </c>
      <c r="H7" t="inlineStr">
        <is>
          <t>M</t>
        </is>
      </c>
      <c r="I7" t="inlineStr">
        <is>
          <t>M</t>
        </is>
      </c>
      <c r="J7" t="inlineStr">
        <is>
          <t>M</t>
        </is>
      </c>
      <c r="K7" t="inlineStr">
        <is>
          <t>L</t>
        </is>
      </c>
      <c r="L7" t="inlineStr">
        <is>
          <t>L</t>
        </is>
      </c>
      <c r="M7" t="inlineStr">
        <is>
          <t>T</t>
        </is>
      </c>
      <c r="N7" t="inlineStr">
        <is>
          <t>T</t>
        </is>
      </c>
      <c r="O7" t="inlineStr">
        <is>
          <t>T</t>
        </is>
      </c>
      <c r="P7" t="inlineStr">
        <is>
          <t>T</t>
        </is>
      </c>
      <c r="Q7" t="inlineStr">
        <is>
          <t>T</t>
        </is>
      </c>
      <c r="R7" t="inlineStr">
        <is>
          <t>L</t>
        </is>
      </c>
      <c r="S7" t="inlineStr">
        <is>
          <t>L</t>
        </is>
      </c>
      <c r="T7" t="inlineStr">
        <is>
          <t>N</t>
        </is>
      </c>
      <c r="U7" t="inlineStr">
        <is>
          <t>N</t>
        </is>
      </c>
      <c r="V7" t="inlineStr">
        <is>
          <t>N</t>
        </is>
      </c>
      <c r="W7" t="inlineStr">
        <is>
          <t>N</t>
        </is>
      </c>
      <c r="X7" t="inlineStr">
        <is>
          <t>N</t>
        </is>
      </c>
      <c r="Y7" t="inlineStr">
        <is>
          <t>L</t>
        </is>
      </c>
      <c r="Z7" t="inlineStr">
        <is>
          <t>L</t>
        </is>
      </c>
      <c r="AA7" t="inlineStr">
        <is>
          <t>M</t>
        </is>
      </c>
      <c r="AB7" t="inlineStr">
        <is>
          <t>M</t>
        </is>
      </c>
      <c r="AC7" t="inlineStr">
        <is>
          <t>M</t>
        </is>
      </c>
      <c r="AD7" t="inlineStr">
        <is>
          <t>M</t>
        </is>
      </c>
      <c r="AE7" t="inlineStr">
        <is>
          <t>M</t>
        </is>
      </c>
      <c r="AF7" t="inlineStr">
        <is>
          <t>L</t>
        </is>
      </c>
    </row>
    <row r="8">
      <c r="A8" t="inlineStr">
        <is>
          <t>Sergio</t>
        </is>
      </c>
      <c r="B8" t="inlineStr">
        <is>
          <t>T</t>
        </is>
      </c>
      <c r="C8" t="inlineStr">
        <is>
          <t>L</t>
        </is>
      </c>
      <c r="D8" t="inlineStr">
        <is>
          <t>M</t>
        </is>
      </c>
      <c r="E8" t="inlineStr">
        <is>
          <t>M</t>
        </is>
      </c>
      <c r="F8" t="inlineStr">
        <is>
          <t>L</t>
        </is>
      </c>
      <c r="G8" t="inlineStr">
        <is>
          <t>T</t>
        </is>
      </c>
      <c r="H8" t="inlineStr">
        <is>
          <t>T</t>
        </is>
      </c>
      <c r="I8" t="inlineStr">
        <is>
          <t>T</t>
        </is>
      </c>
      <c r="J8" t="inlineStr">
        <is>
          <t>L</t>
        </is>
      </c>
      <c r="K8" t="inlineStr">
        <is>
          <t>M</t>
        </is>
      </c>
      <c r="L8" t="inlineStr">
        <is>
          <t>M</t>
        </is>
      </c>
      <c r="M8" t="inlineStr">
        <is>
          <t>L</t>
        </is>
      </c>
      <c r="N8" t="inlineStr">
        <is>
          <t>T</t>
        </is>
      </c>
      <c r="O8" t="inlineStr">
        <is>
          <t>T</t>
        </is>
      </c>
      <c r="P8" t="inlineStr">
        <is>
          <t>T</t>
        </is>
      </c>
      <c r="Q8" t="inlineStr">
        <is>
          <t>L</t>
        </is>
      </c>
      <c r="R8" t="inlineStr">
        <is>
          <t>M</t>
        </is>
      </c>
      <c r="S8" t="inlineStr">
        <is>
          <t>M</t>
        </is>
      </c>
      <c r="T8" t="inlineStr">
        <is>
          <t>L</t>
        </is>
      </c>
      <c r="U8" t="inlineStr">
        <is>
          <t>T</t>
        </is>
      </c>
      <c r="V8" t="inlineStr">
        <is>
          <t>T</t>
        </is>
      </c>
      <c r="W8" t="inlineStr">
        <is>
          <t>T</t>
        </is>
      </c>
      <c r="X8" t="inlineStr">
        <is>
          <t>L</t>
        </is>
      </c>
      <c r="Y8" t="inlineStr">
        <is>
          <t>M</t>
        </is>
      </c>
      <c r="Z8" t="inlineStr">
        <is>
          <t>M</t>
        </is>
      </c>
      <c r="AA8" t="inlineStr">
        <is>
          <t>L</t>
        </is>
      </c>
      <c r="AB8" t="inlineStr">
        <is>
          <t>T</t>
        </is>
      </c>
      <c r="AC8" t="inlineStr">
        <is>
          <t>T</t>
        </is>
      </c>
      <c r="AD8" t="inlineStr">
        <is>
          <t>T</t>
        </is>
      </c>
      <c r="AE8" t="inlineStr">
        <is>
          <t>L</t>
        </is>
      </c>
      <c r="AF8" t="inlineStr">
        <is>
          <t>M</t>
        </is>
      </c>
    </row>
    <row r="9">
      <c r="A9" t="inlineStr">
        <is>
          <t>Cobertura mañana (M)</t>
        </is>
      </c>
      <c r="B9">
        <f>IF(B$2="","",COUNTIF(B$3:B$8,"M"))</f>
        <v/>
      </c>
      <c r="C9">
        <f>IF(C$2="","",COUNTIF(C$3:C$8,"M"))</f>
        <v/>
      </c>
      <c r="D9">
        <f>IF(D$2="","",COUNTIF(D$3:D$8,"M"))</f>
        <v/>
      </c>
      <c r="E9">
        <f>IF(E$2="","",COUNTIF(E$3:E$8,"M"))</f>
        <v/>
      </c>
      <c r="F9">
        <f>IF(F$2="","",COUNTIF(F$3:F$8,"M"))</f>
        <v/>
      </c>
      <c r="G9">
        <f>IF(G$2="","",COUNTIF(G$3:G$8,"M"))</f>
        <v/>
      </c>
      <c r="H9">
        <f>IF(H$2="","",COUNTIF(H$3:H$8,"M"))</f>
        <v/>
      </c>
      <c r="I9">
        <f>IF(I$2="","",COUNTIF(I$3:I$8,"M"))</f>
        <v/>
      </c>
      <c r="J9">
        <f>IF(J$2="","",COUNTIF(J$3:J$8,"M"))</f>
        <v/>
      </c>
      <c r="K9">
        <f>IF(K$2="","",COUNTIF(K$3:K$8,"M"))</f>
        <v/>
      </c>
      <c r="L9">
        <f>IF(L$2="","",COUNTIF(L$3:L$8,"M"))</f>
        <v/>
      </c>
      <c r="M9">
        <f>IF(M$2="","",COUNTIF(M$3:M$8,"M"))</f>
        <v/>
      </c>
      <c r="N9">
        <f>IF(N$2="","",COUNTIF(N$3:N$8,"M"))</f>
        <v/>
      </c>
      <c r="O9">
        <f>IF(O$2="","",COUNTIF(O$3:O$8,"M"))</f>
        <v/>
      </c>
      <c r="P9">
        <f>IF(P$2="","",COUNTIF(P$3:P$8,"M"))</f>
        <v/>
      </c>
      <c r="Q9">
        <f>IF(Q$2="","",COUNTIF(Q$3:Q$8,"M"))</f>
        <v/>
      </c>
      <c r="R9">
        <f>IF(R$2="","",COUNTIF(R$3:R$8,"M"))</f>
        <v/>
      </c>
      <c r="S9">
        <f>IF(S$2="","",COUNTIF(S$3:S$8,"M"))</f>
        <v/>
      </c>
      <c r="T9">
        <f>IF(T$2="","",COUNTIF(T$3:T$8,"M"))</f>
        <v/>
      </c>
      <c r="U9">
        <f>IF(U$2="","",COUNTIF(U$3:U$8,"M"))</f>
        <v/>
      </c>
      <c r="V9">
        <f>IF(V$2="","",COUNTIF(V$3:V$8,"M"))</f>
        <v/>
      </c>
      <c r="W9">
        <f>IF(W$2="","",COUNTIF(W$3:W$8,"M"))</f>
        <v/>
      </c>
      <c r="X9">
        <f>IF(X$2="","",COUNTIF(X$3:X$8,"M"))</f>
        <v/>
      </c>
      <c r="Y9">
        <f>IF(Y$2="","",COUNTIF(Y$3:Y$8,"M"))</f>
        <v/>
      </c>
      <c r="Z9">
        <f>IF(Z$2="","",COUNTIF(Z$3:Z$8,"M"))</f>
        <v/>
      </c>
      <c r="AA9">
        <f>IF(AA$2="","",COUNTIF(AA$3:AA$8,"M"))</f>
        <v/>
      </c>
      <c r="AB9">
        <f>IF(AB$2="","",COUNTIF(AB$3:AB$8,"M"))</f>
        <v/>
      </c>
      <c r="AC9">
        <f>IF(AC$2="","",COUNTIF(AC$3:AC$8,"M"))</f>
        <v/>
      </c>
      <c r="AD9">
        <f>IF(AD$2="","",COUNTIF(AD$3:AD$8,"M"))</f>
        <v/>
      </c>
      <c r="AE9">
        <f>IF(AE$2="","",COUNTIF(AE$3:AE$8,"M"))</f>
        <v/>
      </c>
      <c r="AF9">
        <f>IF(AF$2="","",COUNTIF(AF$3:AF$8,"M"))</f>
        <v/>
      </c>
    </row>
    <row r="10">
      <c r="A10" t="inlineStr">
        <is>
          <t>Cobertura tarde (T)</t>
        </is>
      </c>
      <c r="B10">
        <f>IF(B$2="","",COUNTIF(B$3:B$8,"T"))</f>
        <v/>
      </c>
      <c r="C10">
        <f>IF(C$2="","",COUNTIF(C$3:C$8,"T"))</f>
        <v/>
      </c>
      <c r="D10">
        <f>IF(D$2="","",COUNTIF(D$3:D$8,"T"))</f>
        <v/>
      </c>
      <c r="E10">
        <f>IF(E$2="","",COUNTIF(E$3:E$8,"T"))</f>
        <v/>
      </c>
      <c r="F10">
        <f>IF(F$2="","",COUNTIF(F$3:F$8,"T"))</f>
        <v/>
      </c>
      <c r="G10">
        <f>IF(G$2="","",COUNTIF(G$3:G$8,"T"))</f>
        <v/>
      </c>
      <c r="H10">
        <f>IF(H$2="","",COUNTIF(H$3:H$8,"T"))</f>
        <v/>
      </c>
      <c r="I10">
        <f>IF(I$2="","",COUNTIF(I$3:I$8,"T"))</f>
        <v/>
      </c>
      <c r="J10">
        <f>IF(J$2="","",COUNTIF(J$3:J$8,"T"))</f>
        <v/>
      </c>
      <c r="K10">
        <f>IF(K$2="","",COUNTIF(K$3:K$8,"T"))</f>
        <v/>
      </c>
      <c r="L10">
        <f>IF(L$2="","",COUNTIF(L$3:L$8,"T"))</f>
        <v/>
      </c>
      <c r="M10">
        <f>IF(M$2="","",COUNTIF(M$3:M$8,"T"))</f>
        <v/>
      </c>
      <c r="N10">
        <f>IF(N$2="","",COUNTIF(N$3:N$8,"T"))</f>
        <v/>
      </c>
      <c r="O10">
        <f>IF(O$2="","",COUNTIF(O$3:O$8,"T"))</f>
        <v/>
      </c>
      <c r="P10">
        <f>IF(P$2="","",COUNTIF(P$3:P$8,"T"))</f>
        <v/>
      </c>
      <c r="Q10">
        <f>IF(Q$2="","",COUNTIF(Q$3:Q$8,"T"))</f>
        <v/>
      </c>
      <c r="R10">
        <f>IF(R$2="","",COUNTIF(R$3:R$8,"T"))</f>
        <v/>
      </c>
      <c r="S10">
        <f>IF(S$2="","",COUNTIF(S$3:S$8,"T"))</f>
        <v/>
      </c>
      <c r="T10">
        <f>IF(T$2="","",COUNTIF(T$3:T$8,"T"))</f>
        <v/>
      </c>
      <c r="U10">
        <f>IF(U$2="","",COUNTIF(U$3:U$8,"T"))</f>
        <v/>
      </c>
      <c r="V10">
        <f>IF(V$2="","",COUNTIF(V$3:V$8,"T"))</f>
        <v/>
      </c>
      <c r="W10">
        <f>IF(W$2="","",COUNTIF(W$3:W$8,"T"))</f>
        <v/>
      </c>
      <c r="X10">
        <f>IF(X$2="","",COUNTIF(X$3:X$8,"T"))</f>
        <v/>
      </c>
      <c r="Y10">
        <f>IF(Y$2="","",COUNTIF(Y$3:Y$8,"T"))</f>
        <v/>
      </c>
      <c r="Z10">
        <f>IF(Z$2="","",COUNTIF(Z$3:Z$8,"T"))</f>
        <v/>
      </c>
      <c r="AA10">
        <f>IF(AA$2="","",COUNTIF(AA$3:AA$8,"T"))</f>
        <v/>
      </c>
      <c r="AB10">
        <f>IF(AB$2="","",COUNTIF(AB$3:AB$8,"T"))</f>
        <v/>
      </c>
      <c r="AC10">
        <f>IF(AC$2="","",COUNTIF(AC$3:AC$8,"T"))</f>
        <v/>
      </c>
      <c r="AD10">
        <f>IF(AD$2="","",COUNTIF(AD$3:AD$8,"T"))</f>
        <v/>
      </c>
      <c r="AE10">
        <f>IF(AE$2="","",COUNTIF(AE$3:AE$8,"T"))</f>
        <v/>
      </c>
      <c r="AF10">
        <f>IF(AF$2="","",COUNTIF(AF$3:AF$8,"T"))</f>
        <v/>
      </c>
    </row>
    <row r="11">
      <c r="A11" t="inlineStr">
        <is>
          <t>Cobertura noche (N)</t>
        </is>
      </c>
      <c r="B11">
        <f>IF(B$2="","",COUNTIF(B$3:B$8,"N"))</f>
        <v/>
      </c>
      <c r="C11">
        <f>IF(C$2="","",COUNTIF(C$3:C$8,"N"))</f>
        <v/>
      </c>
      <c r="D11">
        <f>IF(D$2="","",COUNTIF(D$3:D$8,"N"))</f>
        <v/>
      </c>
      <c r="E11">
        <f>IF(E$2="","",COUNTIF(E$3:E$8,"N"))</f>
        <v/>
      </c>
      <c r="F11">
        <f>IF(F$2="","",COUNTIF(F$3:F$8,"N"))</f>
        <v/>
      </c>
      <c r="G11">
        <f>IF(G$2="","",COUNTIF(G$3:G$8,"N"))</f>
        <v/>
      </c>
      <c r="H11">
        <f>IF(H$2="","",COUNTIF(H$3:H$8,"N"))</f>
        <v/>
      </c>
      <c r="I11">
        <f>IF(I$2="","",COUNTIF(I$3:I$8,"N"))</f>
        <v/>
      </c>
      <c r="J11">
        <f>IF(J$2="","",COUNTIF(J$3:J$8,"N"))</f>
        <v/>
      </c>
      <c r="K11">
        <f>IF(K$2="","",COUNTIF(K$3:K$8,"N"))</f>
        <v/>
      </c>
      <c r="L11">
        <f>IF(L$2="","",COUNTIF(L$3:L$8,"N"))</f>
        <v/>
      </c>
      <c r="M11">
        <f>IF(M$2="","",COUNTIF(M$3:M$8,"N"))</f>
        <v/>
      </c>
      <c r="N11">
        <f>IF(N$2="","",COUNTIF(N$3:N$8,"N"))</f>
        <v/>
      </c>
      <c r="O11">
        <f>IF(O$2="","",COUNTIF(O$3:O$8,"N"))</f>
        <v/>
      </c>
      <c r="P11">
        <f>IF(P$2="","",COUNTIF(P$3:P$8,"N"))</f>
        <v/>
      </c>
      <c r="Q11">
        <f>IF(Q$2="","",COUNTIF(Q$3:Q$8,"N"))</f>
        <v/>
      </c>
      <c r="R11">
        <f>IF(R$2="","",COUNTIF(R$3:R$8,"N"))</f>
        <v/>
      </c>
      <c r="S11">
        <f>IF(S$2="","",COUNTIF(S$3:S$8,"N"))</f>
        <v/>
      </c>
      <c r="T11">
        <f>IF(T$2="","",COUNTIF(T$3:T$8,"N"))</f>
        <v/>
      </c>
      <c r="U11">
        <f>IF(U$2="","",COUNTIF(U$3:U$8,"N"))</f>
        <v/>
      </c>
      <c r="V11">
        <f>IF(V$2="","",COUNTIF(V$3:V$8,"N"))</f>
        <v/>
      </c>
      <c r="W11">
        <f>IF(W$2="","",COUNTIF(W$3:W$8,"N"))</f>
        <v/>
      </c>
      <c r="X11">
        <f>IF(X$2="","",COUNTIF(X$3:X$8,"N"))</f>
        <v/>
      </c>
      <c r="Y11">
        <f>IF(Y$2="","",COUNTIF(Y$3:Y$8,"N"))</f>
        <v/>
      </c>
      <c r="Z11">
        <f>IF(Z$2="","",COUNTIF(Z$3:Z$8,"N"))</f>
        <v/>
      </c>
      <c r="AA11">
        <f>IF(AA$2="","",COUNTIF(AA$3:AA$8,"N"))</f>
        <v/>
      </c>
      <c r="AB11">
        <f>IF(AB$2="","",COUNTIF(AB$3:AB$8,"N"))</f>
        <v/>
      </c>
      <c r="AC11">
        <f>IF(AC$2="","",COUNTIF(AC$3:AC$8,"N"))</f>
        <v/>
      </c>
      <c r="AD11">
        <f>IF(AD$2="","",COUNTIF(AD$3:AD$8,"N"))</f>
        <v/>
      </c>
      <c r="AE11">
        <f>IF(AE$2="","",COUNTIF(AE$3:AE$8,"N"))</f>
        <v/>
      </c>
      <c r="AF11">
        <f>IF(AF$2="","",COUNTIF(AF$3:AF$8,"N"))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8" customWidth="1" min="6" max="6"/>
    <col width="14" customWidth="1" min="7" max="7"/>
    <col width="19" customWidth="1" min="8" max="8"/>
    <col width="17" customWidth="1" min="9" max="9"/>
    <col width="18" customWidth="1" min="10" max="10"/>
    <col width="14" customWidth="1" min="11" max="11"/>
  </cols>
  <sheetData>
    <row r="1">
      <c r="A1" s="1" t="inlineStr">
        <is>
          <t>Empleado</t>
        </is>
      </c>
      <c r="B1" s="1" t="inlineStr">
        <is>
          <t>Mañanas (M)</t>
        </is>
      </c>
      <c r="C1" s="1" t="inlineStr">
        <is>
          <t>Tardes (T)</t>
        </is>
      </c>
      <c r="D1" s="1" t="inlineStr">
        <is>
          <t>Noches (N)</t>
        </is>
      </c>
      <c r="E1" s="1" t="inlineStr">
        <is>
          <t>Libres (L)</t>
        </is>
      </c>
      <c r="F1" s="1" t="inlineStr">
        <is>
          <t>Vacaciones (V)</t>
        </is>
      </c>
      <c r="G1" s="1" t="inlineStr">
        <is>
          <t>Bajas (B)</t>
        </is>
      </c>
      <c r="H1" s="1" t="inlineStr">
        <is>
          <t>Días trabajados</t>
        </is>
      </c>
      <c r="I1" s="1" t="inlineStr">
        <is>
          <t>Horas totales</t>
        </is>
      </c>
      <c r="J1" s="1" t="inlineStr">
        <is>
          <t>Horas objetivo</t>
        </is>
      </c>
      <c r="K1" s="1" t="inlineStr">
        <is>
          <t>Diferencia</t>
        </is>
      </c>
    </row>
    <row r="2">
      <c r="A2">
        <f>Cuadrante!A3</f>
        <v/>
      </c>
      <c r="B2">
        <f>SUMPRODUCT((Cuadrante!$B$2:$AF$2&lt;&gt;"")*(Cuadrante!$B3:$AF3="M"))</f>
        <v/>
      </c>
      <c r="C2">
        <f>SUMPRODUCT((Cuadrante!$B$2:$AF$2&lt;&gt;"")*(Cuadrante!$B3:$AF3="T"))</f>
        <v/>
      </c>
      <c r="D2">
        <f>SUMPRODUCT((Cuadrante!$B$2:$AF$2&lt;&gt;"")*(Cuadrante!$B3:$AF3="N"))</f>
        <v/>
      </c>
      <c r="E2">
        <f>SUMPRODUCT((Cuadrante!$B$2:$AF$2&lt;&gt;"")*(Cuadrante!$B3:$AF3="L"))</f>
        <v/>
      </c>
      <c r="F2">
        <f>SUMPRODUCT((Cuadrante!$B$2:$AF$2&lt;&gt;"")*(Cuadrante!$B3:$AF3="V"))</f>
        <v/>
      </c>
      <c r="G2">
        <f>SUMPRODUCT((Cuadrante!$B$2:$AF$2&lt;&gt;"")*(Cuadrante!$B3:$AF3="B"))</f>
        <v/>
      </c>
      <c r="H2">
        <f>B2+C2+D2</f>
        <v/>
      </c>
      <c r="I2">
        <f>B2*Turnos!$E$2+C2*Turnos!$E$3+D2*Turnos!$E$4</f>
        <v/>
      </c>
      <c r="J2">
        <f>Ajustes!$B$5</f>
        <v/>
      </c>
      <c r="K2">
        <f>I2-J2</f>
        <v/>
      </c>
    </row>
    <row r="3">
      <c r="A3">
        <f>Cuadrante!A4</f>
        <v/>
      </c>
      <c r="B3">
        <f>SUMPRODUCT((Cuadrante!$B$2:$AF$2&lt;&gt;"")*(Cuadrante!$B4:$AF4="M"))</f>
        <v/>
      </c>
      <c r="C3">
        <f>SUMPRODUCT((Cuadrante!$B$2:$AF$2&lt;&gt;"")*(Cuadrante!$B4:$AF4="T"))</f>
        <v/>
      </c>
      <c r="D3">
        <f>SUMPRODUCT((Cuadrante!$B$2:$AF$2&lt;&gt;"")*(Cuadrante!$B4:$AF4="N"))</f>
        <v/>
      </c>
      <c r="E3">
        <f>SUMPRODUCT((Cuadrante!$B$2:$AF$2&lt;&gt;"")*(Cuadrante!$B4:$AF4="L"))</f>
        <v/>
      </c>
      <c r="F3">
        <f>SUMPRODUCT((Cuadrante!$B$2:$AF$2&lt;&gt;"")*(Cuadrante!$B4:$AF4="V"))</f>
        <v/>
      </c>
      <c r="G3">
        <f>SUMPRODUCT((Cuadrante!$B$2:$AF$2&lt;&gt;"")*(Cuadrante!$B4:$AF4="B"))</f>
        <v/>
      </c>
      <c r="H3">
        <f>B3+C3+D3</f>
        <v/>
      </c>
      <c r="I3">
        <f>B3*Turnos!$E$2+C3*Turnos!$E$3+D3*Turnos!$E$4</f>
        <v/>
      </c>
      <c r="J3">
        <f>Ajustes!$B$5</f>
        <v/>
      </c>
      <c r="K3">
        <f>I3-J3</f>
        <v/>
      </c>
    </row>
    <row r="4">
      <c r="A4">
        <f>Cuadrante!A5</f>
        <v/>
      </c>
      <c r="B4">
        <f>SUMPRODUCT((Cuadrante!$B$2:$AF$2&lt;&gt;"")*(Cuadrante!$B5:$AF5="M"))</f>
        <v/>
      </c>
      <c r="C4">
        <f>SUMPRODUCT((Cuadrante!$B$2:$AF$2&lt;&gt;"")*(Cuadrante!$B5:$AF5="T"))</f>
        <v/>
      </c>
      <c r="D4">
        <f>SUMPRODUCT((Cuadrante!$B$2:$AF$2&lt;&gt;"")*(Cuadrante!$B5:$AF5="N"))</f>
        <v/>
      </c>
      <c r="E4">
        <f>SUMPRODUCT((Cuadrante!$B$2:$AF$2&lt;&gt;"")*(Cuadrante!$B5:$AF5="L"))</f>
        <v/>
      </c>
      <c r="F4">
        <f>SUMPRODUCT((Cuadrante!$B$2:$AF$2&lt;&gt;"")*(Cuadrante!$B5:$AF5="V"))</f>
        <v/>
      </c>
      <c r="G4">
        <f>SUMPRODUCT((Cuadrante!$B$2:$AF$2&lt;&gt;"")*(Cuadrante!$B5:$AF5="B"))</f>
        <v/>
      </c>
      <c r="H4">
        <f>B4+C4+D4</f>
        <v/>
      </c>
      <c r="I4">
        <f>B4*Turnos!$E$2+C4*Turnos!$E$3+D4*Turnos!$E$4</f>
        <v/>
      </c>
      <c r="J4">
        <f>Ajustes!$B$5</f>
        <v/>
      </c>
      <c r="K4">
        <f>I4-J4</f>
        <v/>
      </c>
    </row>
    <row r="5">
      <c r="A5">
        <f>Cuadrante!A6</f>
        <v/>
      </c>
      <c r="B5">
        <f>SUMPRODUCT((Cuadrante!$B$2:$AF$2&lt;&gt;"")*(Cuadrante!$B6:$AF6="M"))</f>
        <v/>
      </c>
      <c r="C5">
        <f>SUMPRODUCT((Cuadrante!$B$2:$AF$2&lt;&gt;"")*(Cuadrante!$B6:$AF6="T"))</f>
        <v/>
      </c>
      <c r="D5">
        <f>SUMPRODUCT((Cuadrante!$B$2:$AF$2&lt;&gt;"")*(Cuadrante!$B6:$AF6="N"))</f>
        <v/>
      </c>
      <c r="E5">
        <f>SUMPRODUCT((Cuadrante!$B$2:$AF$2&lt;&gt;"")*(Cuadrante!$B6:$AF6="L"))</f>
        <v/>
      </c>
      <c r="F5">
        <f>SUMPRODUCT((Cuadrante!$B$2:$AF$2&lt;&gt;"")*(Cuadrante!$B6:$AF6="V"))</f>
        <v/>
      </c>
      <c r="G5">
        <f>SUMPRODUCT((Cuadrante!$B$2:$AF$2&lt;&gt;"")*(Cuadrante!$B6:$AF6="B"))</f>
        <v/>
      </c>
      <c r="H5">
        <f>B5+C5+D5</f>
        <v/>
      </c>
      <c r="I5">
        <f>B5*Turnos!$E$2+C5*Turnos!$E$3+D5*Turnos!$E$4</f>
        <v/>
      </c>
      <c r="J5">
        <f>Ajustes!$B$5</f>
        <v/>
      </c>
      <c r="K5">
        <f>I5-J5</f>
        <v/>
      </c>
    </row>
    <row r="6">
      <c r="A6">
        <f>Cuadrante!A7</f>
        <v/>
      </c>
      <c r="B6">
        <f>SUMPRODUCT((Cuadrante!$B$2:$AF$2&lt;&gt;"")*(Cuadrante!$B7:$AF7="M"))</f>
        <v/>
      </c>
      <c r="C6">
        <f>SUMPRODUCT((Cuadrante!$B$2:$AF$2&lt;&gt;"")*(Cuadrante!$B7:$AF7="T"))</f>
        <v/>
      </c>
      <c r="D6">
        <f>SUMPRODUCT((Cuadrante!$B$2:$AF$2&lt;&gt;"")*(Cuadrante!$B7:$AF7="N"))</f>
        <v/>
      </c>
      <c r="E6">
        <f>SUMPRODUCT((Cuadrante!$B$2:$AF$2&lt;&gt;"")*(Cuadrante!$B7:$AF7="L"))</f>
        <v/>
      </c>
      <c r="F6">
        <f>SUMPRODUCT((Cuadrante!$B$2:$AF$2&lt;&gt;"")*(Cuadrante!$B7:$AF7="V"))</f>
        <v/>
      </c>
      <c r="G6">
        <f>SUMPRODUCT((Cuadrante!$B$2:$AF$2&lt;&gt;"")*(Cuadrante!$B7:$AF7="B"))</f>
        <v/>
      </c>
      <c r="H6">
        <f>B6+C6+D6</f>
        <v/>
      </c>
      <c r="I6">
        <f>B6*Turnos!$E$2+C6*Turnos!$E$3+D6*Turnos!$E$4</f>
        <v/>
      </c>
      <c r="J6">
        <f>Ajustes!$B$5</f>
        <v/>
      </c>
      <c r="K6">
        <f>I6-J6</f>
        <v/>
      </c>
    </row>
    <row r="7">
      <c r="A7">
        <f>Cuadrante!A8</f>
        <v/>
      </c>
      <c r="B7">
        <f>SUMPRODUCT((Cuadrante!$B$2:$AF$2&lt;&gt;"")*(Cuadrante!$B8:$AF8="M"))</f>
        <v/>
      </c>
      <c r="C7">
        <f>SUMPRODUCT((Cuadrante!$B$2:$AF$2&lt;&gt;"")*(Cuadrante!$B8:$AF8="T"))</f>
        <v/>
      </c>
      <c r="D7">
        <f>SUMPRODUCT((Cuadrante!$B$2:$AF$2&lt;&gt;"")*(Cuadrante!$B8:$AF8="N"))</f>
        <v/>
      </c>
      <c r="E7">
        <f>SUMPRODUCT((Cuadrante!$B$2:$AF$2&lt;&gt;"")*(Cuadrante!$B8:$AF8="L"))</f>
        <v/>
      </c>
      <c r="F7">
        <f>SUMPRODUCT((Cuadrante!$B$2:$AF$2&lt;&gt;"")*(Cuadrante!$B8:$AF8="V"))</f>
        <v/>
      </c>
      <c r="G7">
        <f>SUMPRODUCT((Cuadrante!$B$2:$AF$2&lt;&gt;"")*(Cuadrante!$B8:$AF8="B"))</f>
        <v/>
      </c>
      <c r="H7">
        <f>B7+C7+D7</f>
        <v/>
      </c>
      <c r="I7">
        <f>B7*Turnos!$E$2+C7*Turnos!$E$3+D7*Turnos!$E$4</f>
        <v/>
      </c>
      <c r="J7">
        <f>Ajustes!$B$5</f>
        <v/>
      </c>
      <c r="K7">
        <f>I7-J7</f>
        <v/>
      </c>
    </row>
    <row r="8">
      <c r="A8" t="inlineStr">
        <is>
          <t>Total</t>
        </is>
      </c>
      <c r="B8">
        <f>SUM(B2:B7)</f>
        <v/>
      </c>
      <c r="C8">
        <f>SUM(C2:C7)</f>
        <v/>
      </c>
      <c r="D8">
        <f>SUM(D2:D7)</f>
        <v/>
      </c>
      <c r="E8">
        <f>SUM(E2:E7)</f>
        <v/>
      </c>
      <c r="F8">
        <f>SUM(F2:F7)</f>
        <v/>
      </c>
      <c r="G8">
        <f>SUM(G2:G7)</f>
        <v/>
      </c>
      <c r="H8">
        <f>SUM(H2:H7)</f>
        <v/>
      </c>
      <c r="I8">
        <f>SUM(I2:I7)</f>
        <v/>
      </c>
      <c r="J8">
        <f>SUM(J2:J7)</f>
        <v/>
      </c>
      <c r="K8">
        <f>SUM(K2:K7)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2026-10-14T10:16:21Z</dcterms:created>
  <dcterms:modified xsi:type="dcterms:W3CDTF">2026-10-14T10:16:21Z</dcterms:modified>
</cp:coreProperties>
</file>