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Semanas" sheetId="2" state="visible" r:id="rId2"/>
    <sheet name="Seguimien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Concepto</t>
        </is>
      </c>
      <c r="B1" s="1" t="inlineStr">
        <is>
          <t>Valor</t>
        </is>
      </c>
    </row>
    <row r="2">
      <c r="A2" t="inlineStr">
        <is>
          <t>Día de la última regla (FUR)</t>
        </is>
      </c>
      <c r="B2" t="n">
        <v>1</v>
      </c>
    </row>
    <row r="3">
      <c r="A3" t="inlineStr">
        <is>
          <t>Mes de la FUR (1-12)</t>
        </is>
      </c>
      <c r="B3" t="n">
        <v>3</v>
      </c>
    </row>
    <row r="4">
      <c r="A4" t="inlineStr">
        <is>
          <t>Año de la FUR</t>
        </is>
      </c>
      <c r="B4" t="n">
        <v>2026</v>
      </c>
    </row>
    <row r="5">
      <c r="A5" t="inlineStr">
        <is>
          <t>Duración habitual del ciclo (días)</t>
        </is>
      </c>
      <c r="B5" t="n">
        <v>28</v>
      </c>
    </row>
    <row r="6">
      <c r="A6" t="inlineStr">
        <is>
          <t>Fecha probable de parto (día/mes/año)</t>
        </is>
      </c>
      <c r="B6">
        <f>DAY(DATE(B4,B3,B2+280+B5-28))&amp;"/"&amp;MONTH(DATE(B4,B3,B2+280+B5-28))&amp;"/"&amp;YEAR(DATE(B4,B3,B2+280+B5-28))</f>
        <v/>
      </c>
    </row>
    <row r="7">
      <c r="A7" t="inlineStr">
        <is>
          <t>Semana de gestación hoy</t>
        </is>
      </c>
      <c r="B7">
        <f>MAX(0,MIN(42,INT((TODAY()-DATE(B4,B3,B2))/7)))</f>
        <v/>
      </c>
    </row>
    <row r="8">
      <c r="A8" t="inlineStr">
        <is>
          <t>Trimestre actual</t>
        </is>
      </c>
      <c r="B8">
        <f>IF(B7&lt;14,1,IF(B7&lt;28,2,3))</f>
        <v/>
      </c>
    </row>
    <row r="9">
      <c r="A9" t="inlineStr">
        <is>
          <t>Días que faltan para la FPP</t>
        </is>
      </c>
      <c r="B9">
        <f>MAX(0,DATE(B4,B3,B2+280+B5-28)-TODAY())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20" customWidth="1" min="4" max="4"/>
  </cols>
  <sheetData>
    <row r="1">
      <c r="A1" s="1" t="inlineStr">
        <is>
          <t>Semana</t>
        </is>
      </c>
      <c r="B1" s="1" t="inlineStr">
        <is>
          <t>Trimestre</t>
        </is>
      </c>
      <c r="C1" s="1" t="inlineStr">
        <is>
          <t>Inicio de la semana</t>
        </is>
      </c>
      <c r="D1" s="1" t="inlineStr">
        <is>
          <t>Hito orientativo</t>
        </is>
      </c>
    </row>
    <row r="2">
      <c r="A2" t="n">
        <v>1</v>
      </c>
      <c r="B2">
        <f>IF(A2&lt;14,1,IF(A2&lt;28,2,3))</f>
        <v/>
      </c>
      <c r="C2">
        <f>DAY(DATE(Calculadora!$B$4,Calculadora!$B$3,Calculadora!$B$2+(A2-1)*7))&amp;"/"&amp;MONTH(DATE(Calculadora!$B$4,Calculadora!$B$3,Calculadora!$B$2+(A2-1)*7))&amp;"/"&amp;YEAR(DATE(Calculadora!$B$4,Calculadora!$B$3,Calculadora!$B$2+(A2-1)*7))</f>
        <v/>
      </c>
      <c r="D2" t="inlineStr">
        <is>
          <t>Se cuenta desde el primer día de la última regla; aún no hay embarazo.</t>
        </is>
      </c>
    </row>
    <row r="3">
      <c r="A3" t="n">
        <v>2</v>
      </c>
      <c r="B3">
        <f>IF(A3&lt;14,1,IF(A3&lt;28,2,3))</f>
        <v/>
      </c>
      <c r="C3">
        <f>DAY(DATE(Calculadora!$B$4,Calculadora!$B$3,Calculadora!$B$2+(A3-1)*7))&amp;"/"&amp;MONTH(DATE(Calculadora!$B$4,Calculadora!$B$3,Calculadora!$B$2+(A3-1)*7))&amp;"/"&amp;YEAR(DATE(Calculadora!$B$4,Calculadora!$B$3,Calculadora!$B$2+(A3-1)*7))</f>
        <v/>
      </c>
      <c r="D3" t="inlineStr">
        <is>
          <t>Ovulación aproximada en ciclos de 28 días.</t>
        </is>
      </c>
    </row>
    <row r="4">
      <c r="A4" t="n">
        <v>3</v>
      </c>
      <c r="B4">
        <f>IF(A4&lt;14,1,IF(A4&lt;28,2,3))</f>
        <v/>
      </c>
      <c r="C4">
        <f>DAY(DATE(Calculadora!$B$4,Calculadora!$B$3,Calculadora!$B$2+(A4-1)*7))&amp;"/"&amp;MONTH(DATE(Calculadora!$B$4,Calculadora!$B$3,Calculadora!$B$2+(A4-1)*7))&amp;"/"&amp;YEAR(DATE(Calculadora!$B$4,Calculadora!$B$3,Calculadora!$B$2+(A4-1)*7))</f>
        <v/>
      </c>
      <c r="D4" t="inlineStr">
        <is>
          <t>Fecundación e implantación del embrión.</t>
        </is>
      </c>
    </row>
    <row r="5">
      <c r="A5" t="n">
        <v>4</v>
      </c>
      <c r="B5">
        <f>IF(A5&lt;14,1,IF(A5&lt;28,2,3))</f>
        <v/>
      </c>
      <c r="C5">
        <f>DAY(DATE(Calculadora!$B$4,Calculadora!$B$3,Calculadora!$B$2+(A5-1)*7))&amp;"/"&amp;MONTH(DATE(Calculadora!$B$4,Calculadora!$B$3,Calculadora!$B$2+(A5-1)*7))&amp;"/"&amp;YEAR(DATE(Calculadora!$B$4,Calculadora!$B$3,Calculadora!$B$2+(A5-1)*7))</f>
        <v/>
      </c>
      <c r="D5" t="inlineStr">
        <is>
          <t>Puede retrasarse la regla; el test de embarazo ya puede dar positivo.</t>
        </is>
      </c>
    </row>
    <row r="6">
      <c r="A6" t="n">
        <v>5</v>
      </c>
      <c r="B6">
        <f>IF(A6&lt;14,1,IF(A6&lt;28,2,3))</f>
        <v/>
      </c>
      <c r="C6">
        <f>DAY(DATE(Calculadora!$B$4,Calculadora!$B$3,Calculadora!$B$2+(A6-1)*7))&amp;"/"&amp;MONTH(DATE(Calculadora!$B$4,Calculadora!$B$3,Calculadora!$B$2+(A6-1)*7))&amp;"/"&amp;YEAR(DATE(Calculadora!$B$4,Calculadora!$B$3,Calculadora!$B$2+(A6-1)*7))</f>
        <v/>
      </c>
      <c r="D6" t="inlineStr">
        <is>
          <t>Empieza a formarse el corazón del embrión.</t>
        </is>
      </c>
    </row>
    <row r="7">
      <c r="A7" t="n">
        <v>6</v>
      </c>
      <c r="B7">
        <f>IF(A7&lt;14,1,IF(A7&lt;28,2,3))</f>
        <v/>
      </c>
      <c r="C7">
        <f>DAY(DATE(Calculadora!$B$4,Calculadora!$B$3,Calculadora!$B$2+(A7-1)*7))&amp;"/"&amp;MONTH(DATE(Calculadora!$B$4,Calculadora!$B$3,Calculadora!$B$2+(A7-1)*7))&amp;"/"&amp;YEAR(DATE(Calculadora!$B$4,Calculadora!$B$3,Calculadora!$B$2+(A7-1)*7))</f>
        <v/>
      </c>
      <c r="D7" t="inlineStr">
        <is>
          <t>El latido suele poder verse en una ecografía temprana.</t>
        </is>
      </c>
    </row>
    <row r="8">
      <c r="A8" t="n">
        <v>7</v>
      </c>
      <c r="B8">
        <f>IF(A8&lt;14,1,IF(A8&lt;28,2,3))</f>
        <v/>
      </c>
      <c r="C8">
        <f>DAY(DATE(Calculadora!$B$4,Calculadora!$B$3,Calculadora!$B$2+(A8-1)*7))&amp;"/"&amp;MONTH(DATE(Calculadora!$B$4,Calculadora!$B$3,Calculadora!$B$2+(A8-1)*7))&amp;"/"&amp;YEAR(DATE(Calculadora!$B$4,Calculadora!$B$3,Calculadora!$B$2+(A8-1)*7))</f>
        <v/>
      </c>
      <c r="D8" t="inlineStr">
        <is>
          <t>Se esbozan brazos y piernas.</t>
        </is>
      </c>
    </row>
    <row r="9">
      <c r="A9" t="n">
        <v>8</v>
      </c>
      <c r="B9">
        <f>IF(A9&lt;14,1,IF(A9&lt;28,2,3))</f>
        <v/>
      </c>
      <c r="C9">
        <f>DAY(DATE(Calculadora!$B$4,Calculadora!$B$3,Calculadora!$B$2+(A9-1)*7))&amp;"/"&amp;MONTH(DATE(Calculadora!$B$4,Calculadora!$B$3,Calculadora!$B$2+(A9-1)*7))&amp;"/"&amp;YEAR(DATE(Calculadora!$B$4,Calculadora!$B$3,Calculadora!$B$2+(A9-1)*7))</f>
        <v/>
      </c>
      <c r="D9" t="inlineStr">
        <is>
          <t>Son frecuentes las náuseas y el cansancio.</t>
        </is>
      </c>
    </row>
    <row r="10">
      <c r="A10" t="n">
        <v>9</v>
      </c>
      <c r="B10">
        <f>IF(A10&lt;14,1,IF(A10&lt;28,2,3))</f>
        <v/>
      </c>
      <c r="C10">
        <f>DAY(DATE(Calculadora!$B$4,Calculadora!$B$3,Calculadora!$B$2+(A10-1)*7))&amp;"/"&amp;MONTH(DATE(Calculadora!$B$4,Calculadora!$B$3,Calculadora!$B$2+(A10-1)*7))&amp;"/"&amp;YEAR(DATE(Calculadora!$B$4,Calculadora!$B$3,Calculadora!$B$2+(A10-1)*7))</f>
        <v/>
      </c>
      <c r="D10" t="inlineStr">
        <is>
          <t>El embrión pasa a considerarse feto.</t>
        </is>
      </c>
    </row>
    <row r="11">
      <c r="A11" t="n">
        <v>10</v>
      </c>
      <c r="B11">
        <f>IF(A11&lt;14,1,IF(A11&lt;28,2,3))</f>
        <v/>
      </c>
      <c r="C11">
        <f>DAY(DATE(Calculadora!$B$4,Calculadora!$B$3,Calculadora!$B$2+(A11-1)*7))&amp;"/"&amp;MONTH(DATE(Calculadora!$B$4,Calculadora!$B$3,Calculadora!$B$2+(A11-1)*7))&amp;"/"&amp;YEAR(DATE(Calculadora!$B$4,Calculadora!$B$3,Calculadora!$B$2+(A11-1)*7))</f>
        <v/>
      </c>
      <c r="D11" t="inlineStr">
        <is>
          <t>Los órganos principales ya están formados.</t>
        </is>
      </c>
    </row>
    <row r="12">
      <c r="A12" t="n">
        <v>11</v>
      </c>
      <c r="B12">
        <f>IF(A12&lt;14,1,IF(A12&lt;28,2,3))</f>
        <v/>
      </c>
      <c r="C12">
        <f>DAY(DATE(Calculadora!$B$4,Calculadora!$B$3,Calculadora!$B$2+(A12-1)*7))&amp;"/"&amp;MONTH(DATE(Calculadora!$B$4,Calculadora!$B$3,Calculadora!$B$2+(A12-1)*7))&amp;"/"&amp;YEAR(DATE(Calculadora!$B$4,Calculadora!$B$3,Calculadora!$B$2+(A12-1)*7))</f>
        <v/>
      </c>
      <c r="D12" t="inlineStr">
        <is>
          <t>Comienza la ventana habitual de la ecografía del primer trimestre (semanas 11-14).</t>
        </is>
      </c>
    </row>
    <row r="13">
      <c r="A13" t="n">
        <v>12</v>
      </c>
      <c r="B13">
        <f>IF(A13&lt;14,1,IF(A13&lt;28,2,3))</f>
        <v/>
      </c>
      <c r="C13">
        <f>DAY(DATE(Calculadora!$B$4,Calculadora!$B$3,Calculadora!$B$2+(A13-1)*7))&amp;"/"&amp;MONTH(DATE(Calculadora!$B$4,Calculadora!$B$3,Calculadora!$B$2+(A13-1)*7))&amp;"/"&amp;YEAR(DATE(Calculadora!$B$4,Calculadora!$B$3,Calculadora!$B$2+(A13-1)*7))</f>
        <v/>
      </c>
      <c r="D13" t="inlineStr">
        <is>
          <t>Ecografía del primer trimestre y analítica en muchos protocolos.</t>
        </is>
      </c>
    </row>
    <row r="14">
      <c r="A14" t="n">
        <v>13</v>
      </c>
      <c r="B14">
        <f>IF(A14&lt;14,1,IF(A14&lt;28,2,3))</f>
        <v/>
      </c>
      <c r="C14">
        <f>DAY(DATE(Calculadora!$B$4,Calculadora!$B$3,Calculadora!$B$2+(A14-1)*7))&amp;"/"&amp;MONTH(DATE(Calculadora!$B$4,Calculadora!$B$3,Calculadora!$B$2+(A14-1)*7))&amp;"/"&amp;YEAR(DATE(Calculadora!$B$4,Calculadora!$B$3,Calculadora!$B$2+(A14-1)*7))</f>
        <v/>
      </c>
      <c r="D14" t="inlineStr">
        <is>
          <t>Fin del primer trimestre; muchas mujeres notan menos náuseas.</t>
        </is>
      </c>
    </row>
    <row r="15">
      <c r="A15" t="n">
        <v>14</v>
      </c>
      <c r="B15">
        <f>IF(A15&lt;14,1,IF(A15&lt;28,2,3))</f>
        <v/>
      </c>
      <c r="C15">
        <f>DAY(DATE(Calculadora!$B$4,Calculadora!$B$3,Calculadora!$B$2+(A15-1)*7))&amp;"/"&amp;MONTH(DATE(Calculadora!$B$4,Calculadora!$B$3,Calculadora!$B$2+(A15-1)*7))&amp;"/"&amp;YEAR(DATE(Calculadora!$B$4,Calculadora!$B$3,Calculadora!$B$2+(A15-1)*7))</f>
        <v/>
      </c>
      <c r="D15" t="inlineStr">
        <is>
          <t>Empieza el segundo trimestre.</t>
        </is>
      </c>
    </row>
    <row r="16">
      <c r="A16" t="n">
        <v>15</v>
      </c>
      <c r="B16">
        <f>IF(A16&lt;14,1,IF(A16&lt;28,2,3))</f>
        <v/>
      </c>
      <c r="C16">
        <f>DAY(DATE(Calculadora!$B$4,Calculadora!$B$3,Calculadora!$B$2+(A16-1)*7))&amp;"/"&amp;MONTH(DATE(Calculadora!$B$4,Calculadora!$B$3,Calculadora!$B$2+(A16-1)*7))&amp;"/"&amp;YEAR(DATE(Calculadora!$B$4,Calculadora!$B$3,Calculadora!$B$2+(A16-1)*7))</f>
        <v/>
      </c>
      <c r="D16" t="inlineStr">
        <is>
          <t>Etapa de crecimiento rápido del bebé.</t>
        </is>
      </c>
    </row>
    <row r="17">
      <c r="A17" t="n">
        <v>16</v>
      </c>
      <c r="B17">
        <f>IF(A17&lt;14,1,IF(A17&lt;28,2,3))</f>
        <v/>
      </c>
      <c r="C17">
        <f>DAY(DATE(Calculadora!$B$4,Calculadora!$B$3,Calculadora!$B$2+(A17-1)*7))&amp;"/"&amp;MONTH(DATE(Calculadora!$B$4,Calculadora!$B$3,Calculadora!$B$2+(A17-1)*7))&amp;"/"&amp;YEAR(DATE(Calculadora!$B$4,Calculadora!$B$3,Calculadora!$B$2+(A17-1)*7))</f>
        <v/>
      </c>
      <c r="D17" t="inlineStr">
        <is>
          <t>Algunas mujeres empiezan a notar los primeros movimientos.</t>
        </is>
      </c>
    </row>
    <row r="18">
      <c r="A18" t="n">
        <v>17</v>
      </c>
      <c r="B18">
        <f>IF(A18&lt;14,1,IF(A18&lt;28,2,3))</f>
        <v/>
      </c>
      <c r="C18">
        <f>DAY(DATE(Calculadora!$B$4,Calculadora!$B$3,Calculadora!$B$2+(A18-1)*7))&amp;"/"&amp;MONTH(DATE(Calculadora!$B$4,Calculadora!$B$3,Calculadora!$B$2+(A18-1)*7))&amp;"/"&amp;YEAR(DATE(Calculadora!$B$4,Calculadora!$B$3,Calculadora!$B$2+(A18-1)*7))</f>
        <v/>
      </c>
      <c r="D18" t="inlineStr">
        <is>
          <t>El esqueleto sigue endureciéndose.</t>
        </is>
      </c>
    </row>
    <row r="19">
      <c r="A19" t="n">
        <v>18</v>
      </c>
      <c r="B19">
        <f>IF(A19&lt;14,1,IF(A19&lt;28,2,3))</f>
        <v/>
      </c>
      <c r="C19">
        <f>DAY(DATE(Calculadora!$B$4,Calculadora!$B$3,Calculadora!$B$2+(A19-1)*7))&amp;"/"&amp;MONTH(DATE(Calculadora!$B$4,Calculadora!$B$3,Calculadora!$B$2+(A19-1)*7))&amp;"/"&amp;YEAR(DATE(Calculadora!$B$4,Calculadora!$B$3,Calculadora!$B$2+(A19-1)*7))</f>
        <v/>
      </c>
      <c r="D19" t="inlineStr">
        <is>
          <t>Empieza la ventana habitual de la ecografía morfológica (semanas 18-22).</t>
        </is>
      </c>
    </row>
    <row r="20">
      <c r="A20" t="n">
        <v>19</v>
      </c>
      <c r="B20">
        <f>IF(A20&lt;14,1,IF(A20&lt;28,2,3))</f>
        <v/>
      </c>
      <c r="C20">
        <f>DAY(DATE(Calculadora!$B$4,Calculadora!$B$3,Calculadora!$B$2+(A20-1)*7))&amp;"/"&amp;MONTH(DATE(Calculadora!$B$4,Calculadora!$B$3,Calculadora!$B$2+(A20-1)*7))&amp;"/"&amp;YEAR(DATE(Calculadora!$B$4,Calculadora!$B$3,Calculadora!$B$2+(A20-1)*7))</f>
        <v/>
      </c>
      <c r="D20" t="inlineStr">
        <is>
          <t>Los movimientos son cada vez más habituales.</t>
        </is>
      </c>
    </row>
    <row r="21">
      <c r="A21" t="n">
        <v>20</v>
      </c>
      <c r="B21">
        <f>IF(A21&lt;14,1,IF(A21&lt;28,2,3))</f>
        <v/>
      </c>
      <c r="C21">
        <f>DAY(DATE(Calculadora!$B$4,Calculadora!$B$3,Calculadora!$B$2+(A21-1)*7))&amp;"/"&amp;MONTH(DATE(Calculadora!$B$4,Calculadora!$B$3,Calculadora!$B$2+(A21-1)*7))&amp;"/"&amp;YEAR(DATE(Calculadora!$B$4,Calculadora!$B$3,Calculadora!$B$2+(A21-1)*7))</f>
        <v/>
      </c>
      <c r="D21" t="inlineStr">
        <is>
          <t>Mitad del embarazo; ecografía morfológica en la mayoría de protocolos.</t>
        </is>
      </c>
    </row>
    <row r="22">
      <c r="A22" t="n">
        <v>21</v>
      </c>
      <c r="B22">
        <f>IF(A22&lt;14,1,IF(A22&lt;28,2,3))</f>
        <v/>
      </c>
      <c r="C22">
        <f>DAY(DATE(Calculadora!$B$4,Calculadora!$B$3,Calculadora!$B$2+(A22-1)*7))&amp;"/"&amp;MONTH(DATE(Calculadora!$B$4,Calculadora!$B$3,Calculadora!$B$2+(A22-1)*7))&amp;"/"&amp;YEAR(DATE(Calculadora!$B$4,Calculadora!$B$3,Calculadora!$B$2+(A22-1)*7))</f>
        <v/>
      </c>
      <c r="D22" t="inlineStr">
        <is>
          <t>El bebé ya se mueve con claridad.</t>
        </is>
      </c>
    </row>
    <row r="23">
      <c r="A23" t="n">
        <v>22</v>
      </c>
      <c r="B23">
        <f>IF(A23&lt;14,1,IF(A23&lt;28,2,3))</f>
        <v/>
      </c>
      <c r="C23">
        <f>DAY(DATE(Calculadora!$B$4,Calculadora!$B$3,Calculadora!$B$2+(A23-1)*7))&amp;"/"&amp;MONTH(DATE(Calculadora!$B$4,Calculadora!$B$3,Calculadora!$B$2+(A23-1)*7))&amp;"/"&amp;YEAR(DATE(Calculadora!$B$4,Calculadora!$B$3,Calculadora!$B$2+(A23-1)*7))</f>
        <v/>
      </c>
      <c r="D23" t="inlineStr">
        <is>
          <t>Sigue el aumento de peso del bebé.</t>
        </is>
      </c>
    </row>
    <row r="24">
      <c r="A24" t="n">
        <v>23</v>
      </c>
      <c r="B24">
        <f>IF(A24&lt;14,1,IF(A24&lt;28,2,3))</f>
        <v/>
      </c>
      <c r="C24">
        <f>DAY(DATE(Calculadora!$B$4,Calculadora!$B$3,Calculadora!$B$2+(A24-1)*7))&amp;"/"&amp;MONTH(DATE(Calculadora!$B$4,Calculadora!$B$3,Calculadora!$B$2+(A24-1)*7))&amp;"/"&amp;YEAR(DATE(Calculadora!$B$4,Calculadora!$B$3,Calculadora!$B$2+(A24-1)*7))</f>
        <v/>
      </c>
      <c r="D24" t="inlineStr">
        <is>
          <t>Es posible notar contracciones de Braxton Hicks.</t>
        </is>
      </c>
    </row>
    <row r="25">
      <c r="A25" t="n">
        <v>24</v>
      </c>
      <c r="B25">
        <f>IF(A25&lt;14,1,IF(A25&lt;28,2,3))</f>
        <v/>
      </c>
      <c r="C25">
        <f>DAY(DATE(Calculadora!$B$4,Calculadora!$B$3,Calculadora!$B$2+(A25-1)*7))&amp;"/"&amp;MONTH(DATE(Calculadora!$B$4,Calculadora!$B$3,Calculadora!$B$2+(A25-1)*7))&amp;"/"&amp;YEAR(DATE(Calculadora!$B$4,Calculadora!$B$3,Calculadora!$B$2+(A25-1)*7))</f>
        <v/>
      </c>
      <c r="D25" t="inlineStr">
        <is>
          <t>Ventana habitual del test de glucosa (semanas 24-28).</t>
        </is>
      </c>
    </row>
    <row r="26">
      <c r="A26" t="n">
        <v>25</v>
      </c>
      <c r="B26">
        <f>IF(A26&lt;14,1,IF(A26&lt;28,2,3))</f>
        <v/>
      </c>
      <c r="C26">
        <f>DAY(DATE(Calculadora!$B$4,Calculadora!$B$3,Calculadora!$B$2+(A26-1)*7))&amp;"/"&amp;MONTH(DATE(Calculadora!$B$4,Calculadora!$B$3,Calculadora!$B$2+(A26-1)*7))&amp;"/"&amp;YEAR(DATE(Calculadora!$B$4,Calculadora!$B$3,Calculadora!$B$2+(A26-1)*7))</f>
        <v/>
      </c>
      <c r="D26" t="inlineStr">
        <is>
          <t>Los pulmones siguen madurando.</t>
        </is>
      </c>
    </row>
    <row r="27">
      <c r="A27" t="n">
        <v>26</v>
      </c>
      <c r="B27">
        <f>IF(A27&lt;14,1,IF(A27&lt;28,2,3))</f>
        <v/>
      </c>
      <c r="C27">
        <f>DAY(DATE(Calculadora!$B$4,Calculadora!$B$3,Calculadora!$B$2+(A27-1)*7))&amp;"/"&amp;MONTH(DATE(Calculadora!$B$4,Calculadora!$B$3,Calculadora!$B$2+(A27-1)*7))&amp;"/"&amp;YEAR(DATE(Calculadora!$B$4,Calculadora!$B$3,Calculadora!$B$2+(A27-1)*7))</f>
        <v/>
      </c>
      <c r="D27" t="inlineStr">
        <is>
          <t>Analítica del segundo trimestre en muchos protocolos.</t>
        </is>
      </c>
    </row>
    <row r="28">
      <c r="A28" t="n">
        <v>27</v>
      </c>
      <c r="B28">
        <f>IF(A28&lt;14,1,IF(A28&lt;28,2,3))</f>
        <v/>
      </c>
      <c r="C28">
        <f>DAY(DATE(Calculadora!$B$4,Calculadora!$B$3,Calculadora!$B$2+(A28-1)*7))&amp;"/"&amp;MONTH(DATE(Calculadora!$B$4,Calculadora!$B$3,Calculadora!$B$2+(A28-1)*7))&amp;"/"&amp;YEAR(DATE(Calculadora!$B$4,Calculadora!$B$3,Calculadora!$B$2+(A28-1)*7))</f>
        <v/>
      </c>
      <c r="D28" t="inlineStr">
        <is>
          <t>Última semana del segundo trimestre.</t>
        </is>
      </c>
    </row>
    <row r="29">
      <c r="A29" t="n">
        <v>28</v>
      </c>
      <c r="B29">
        <f>IF(A29&lt;14,1,IF(A29&lt;28,2,3))</f>
        <v/>
      </c>
      <c r="C29">
        <f>DAY(DATE(Calculadora!$B$4,Calculadora!$B$3,Calculadora!$B$2+(A29-1)*7))&amp;"/"&amp;MONTH(DATE(Calculadora!$B$4,Calculadora!$B$3,Calculadora!$B$2+(A29-1)*7))&amp;"/"&amp;YEAR(DATE(Calculadora!$B$4,Calculadora!$B$3,Calculadora!$B$2+(A29-1)*7))</f>
        <v/>
      </c>
      <c r="D29" t="inlineStr">
        <is>
          <t>Empieza el tercer trimestre.</t>
        </is>
      </c>
    </row>
    <row r="30">
      <c r="A30" t="n">
        <v>29</v>
      </c>
      <c r="B30">
        <f>IF(A30&lt;14,1,IF(A30&lt;28,2,3))</f>
        <v/>
      </c>
      <c r="C30">
        <f>DAY(DATE(Calculadora!$B$4,Calculadora!$B$3,Calculadora!$B$2+(A30-1)*7))&amp;"/"&amp;MONTH(DATE(Calculadora!$B$4,Calculadora!$B$3,Calculadora!$B$2+(A30-1)*7))&amp;"/"&amp;YEAR(DATE(Calculadora!$B$4,Calculadora!$B$3,Calculadora!$B$2+(A30-1)*7))</f>
        <v/>
      </c>
      <c r="D30" t="inlineStr">
        <is>
          <t>El bebé gana peso con rapidez.</t>
        </is>
      </c>
    </row>
    <row r="31">
      <c r="A31" t="n">
        <v>30</v>
      </c>
      <c r="B31">
        <f>IF(A31&lt;14,1,IF(A31&lt;28,2,3))</f>
        <v/>
      </c>
      <c r="C31">
        <f>DAY(DATE(Calculadora!$B$4,Calculadora!$B$3,Calculadora!$B$2+(A31-1)*7))&amp;"/"&amp;MONTH(DATE(Calculadora!$B$4,Calculadora!$B$3,Calculadora!$B$2+(A31-1)*7))&amp;"/"&amp;YEAR(DATE(Calculadora!$B$4,Calculadora!$B$3,Calculadora!$B$2+(A31-1)*7))</f>
        <v/>
      </c>
      <c r="D31" t="inlineStr">
        <is>
          <t>Puede aparecer cansancio y molestias de espalda.</t>
        </is>
      </c>
    </row>
    <row r="32">
      <c r="A32" t="n">
        <v>31</v>
      </c>
      <c r="B32">
        <f>IF(A32&lt;14,1,IF(A32&lt;28,2,3))</f>
        <v/>
      </c>
      <c r="C32">
        <f>DAY(DATE(Calculadora!$B$4,Calculadora!$B$3,Calculadora!$B$2+(A32-1)*7))&amp;"/"&amp;MONTH(DATE(Calculadora!$B$4,Calculadora!$B$3,Calculadora!$B$2+(A32-1)*7))&amp;"/"&amp;YEAR(DATE(Calculadora!$B$4,Calculadora!$B$3,Calculadora!$B$2+(A32-1)*7))</f>
        <v/>
      </c>
      <c r="D32" t="inlineStr">
        <is>
          <t>Es buen momento para ir pensando en el curso de preparación al parto.</t>
        </is>
      </c>
    </row>
    <row r="33">
      <c r="A33" t="n">
        <v>32</v>
      </c>
      <c r="B33">
        <f>IF(A33&lt;14,1,IF(A33&lt;28,2,3))</f>
        <v/>
      </c>
      <c r="C33">
        <f>DAY(DATE(Calculadora!$B$4,Calculadora!$B$3,Calculadora!$B$2+(A33-1)*7))&amp;"/"&amp;MONTH(DATE(Calculadora!$B$4,Calculadora!$B$3,Calculadora!$B$2+(A33-1)*7))&amp;"/"&amp;YEAR(DATE(Calculadora!$B$4,Calculadora!$B$3,Calculadora!$B$2+(A33-1)*7))</f>
        <v/>
      </c>
      <c r="D33" t="inlineStr">
        <is>
          <t>Ecografía del tercer trimestre en muchos protocolos (semanas 32-34).</t>
        </is>
      </c>
    </row>
    <row r="34">
      <c r="A34" t="n">
        <v>33</v>
      </c>
      <c r="B34">
        <f>IF(A34&lt;14,1,IF(A34&lt;28,2,3))</f>
        <v/>
      </c>
      <c r="C34">
        <f>DAY(DATE(Calculadora!$B$4,Calculadora!$B$3,Calculadora!$B$2+(A34-1)*7))&amp;"/"&amp;MONTH(DATE(Calculadora!$B$4,Calculadora!$B$3,Calculadora!$B$2+(A34-1)*7))&amp;"/"&amp;YEAR(DATE(Calculadora!$B$4,Calculadora!$B$3,Calculadora!$B$2+(A34-1)*7))</f>
        <v/>
      </c>
      <c r="D34" t="inlineStr">
        <is>
          <t>El bebé va colocándose para el parto.</t>
        </is>
      </c>
    </row>
    <row r="35">
      <c r="A35" t="n">
        <v>34</v>
      </c>
      <c r="B35">
        <f>IF(A35&lt;14,1,IF(A35&lt;28,2,3))</f>
        <v/>
      </c>
      <c r="C35">
        <f>DAY(DATE(Calculadora!$B$4,Calculadora!$B$3,Calculadora!$B$2+(A35-1)*7))&amp;"/"&amp;MONTH(DATE(Calculadora!$B$4,Calculadora!$B$3,Calculadora!$B$2+(A35-1)*7))&amp;"/"&amp;YEAR(DATE(Calculadora!$B$4,Calculadora!$B$3,Calculadora!$B$2+(A35-1)*7))</f>
        <v/>
      </c>
      <c r="D35" t="inlineStr">
        <is>
          <t>Conviene ir preparando la bolsa del hospital.</t>
        </is>
      </c>
    </row>
    <row r="36">
      <c r="A36" t="n">
        <v>35</v>
      </c>
      <c r="B36">
        <f>IF(A36&lt;14,1,IF(A36&lt;28,2,3))</f>
        <v/>
      </c>
      <c r="C36">
        <f>DAY(DATE(Calculadora!$B$4,Calculadora!$B$3,Calculadora!$B$2+(A36-1)*7))&amp;"/"&amp;MONTH(DATE(Calculadora!$B$4,Calculadora!$B$3,Calculadora!$B$2+(A36-1)*7))&amp;"/"&amp;YEAR(DATE(Calculadora!$B$4,Calculadora!$B$3,Calculadora!$B$2+(A36-1)*7))</f>
        <v/>
      </c>
      <c r="D36" t="inlineStr">
        <is>
          <t>Ventana habitual del cultivo vagino-rectal (semanas 35-37).</t>
        </is>
      </c>
    </row>
    <row r="37">
      <c r="A37" t="n">
        <v>36</v>
      </c>
      <c r="B37">
        <f>IF(A37&lt;14,1,IF(A37&lt;28,2,3))</f>
        <v/>
      </c>
      <c r="C37">
        <f>DAY(DATE(Calculadora!$B$4,Calculadora!$B$3,Calculadora!$B$2+(A37-1)*7))&amp;"/"&amp;MONTH(DATE(Calculadora!$B$4,Calculadora!$B$3,Calculadora!$B$2+(A37-1)*7))&amp;"/"&amp;YEAR(DATE(Calculadora!$B$4,Calculadora!$B$3,Calculadora!$B$2+(A37-1)*7))</f>
        <v/>
      </c>
      <c r="D37" t="inlineStr">
        <is>
          <t>Las revisiones suelen hacerse con más frecuencia.</t>
        </is>
      </c>
    </row>
    <row r="38">
      <c r="A38" t="n">
        <v>37</v>
      </c>
      <c r="B38">
        <f>IF(A38&lt;14,1,IF(A38&lt;28,2,3))</f>
        <v/>
      </c>
      <c r="C38">
        <f>DAY(DATE(Calculadora!$B$4,Calculadora!$B$3,Calculadora!$B$2+(A38-1)*7))&amp;"/"&amp;MONTH(DATE(Calculadora!$B$4,Calculadora!$B$3,Calculadora!$B$2+(A38-1)*7))&amp;"/"&amp;YEAR(DATE(Calculadora!$B$4,Calculadora!$B$3,Calculadora!$B$2+(A38-1)*7))</f>
        <v/>
      </c>
      <c r="D38" t="inlineStr">
        <is>
          <t>Desde esta semana se considera embarazo a término.</t>
        </is>
      </c>
    </row>
    <row r="39">
      <c r="A39" t="n">
        <v>38</v>
      </c>
      <c r="B39">
        <f>IF(A39&lt;14,1,IF(A39&lt;28,2,3))</f>
        <v/>
      </c>
      <c r="C39">
        <f>DAY(DATE(Calculadora!$B$4,Calculadora!$B$3,Calculadora!$B$2+(A39-1)*7))&amp;"/"&amp;MONTH(DATE(Calculadora!$B$4,Calculadora!$B$3,Calculadora!$B$2+(A39-1)*7))&amp;"/"&amp;YEAR(DATE(Calculadora!$B$4,Calculadora!$B$3,Calculadora!$B$2+(A39-1)*7))</f>
        <v/>
      </c>
      <c r="D39" t="inlineStr">
        <is>
          <t>El parto puede producirse en cualquier momento.</t>
        </is>
      </c>
    </row>
    <row r="40">
      <c r="A40" t="n">
        <v>39</v>
      </c>
      <c r="B40">
        <f>IF(A40&lt;14,1,IF(A40&lt;28,2,3))</f>
        <v/>
      </c>
      <c r="C40">
        <f>DAY(DATE(Calculadora!$B$4,Calculadora!$B$3,Calculadora!$B$2+(A40-1)*7))&amp;"/"&amp;MONTH(DATE(Calculadora!$B$4,Calculadora!$B$3,Calculadora!$B$2+(A40-1)*7))&amp;"/"&amp;YEAR(DATE(Calculadora!$B$4,Calculadora!$B$3,Calculadora!$B$2+(A40-1)*7))</f>
        <v/>
      </c>
      <c r="D40" t="inlineStr">
        <is>
          <t>Atenta a las señales de inicio del parto que te hayan explicado.</t>
        </is>
      </c>
    </row>
    <row r="41">
      <c r="A41" t="n">
        <v>40</v>
      </c>
      <c r="B41">
        <f>IF(A41&lt;14,1,IF(A41&lt;28,2,3))</f>
        <v/>
      </c>
      <c r="C41">
        <f>DAY(DATE(Calculadora!$B$4,Calculadora!$B$3,Calculadora!$B$2+(A41-1)*7))&amp;"/"&amp;MONTH(DATE(Calculadora!$B$4,Calculadora!$B$3,Calculadora!$B$2+(A41-1)*7))&amp;"/"&amp;YEAR(DATE(Calculadora!$B$4,Calculadora!$B$3,Calculadora!$B$2+(A41-1)*7))</f>
        <v/>
      </c>
      <c r="D41" t="inlineStr">
        <is>
          <t>Semana de la fecha probable de parto.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7" customWidth="1" min="4" max="4"/>
    <col width="14" customWidth="1" min="5" max="5"/>
  </cols>
  <sheetData>
    <row r="1">
      <c r="A1" s="1" t="inlineStr">
        <is>
          <t>Semana</t>
        </is>
      </c>
      <c r="B1" s="1" t="inlineStr">
        <is>
          <t>Peso (kg)</t>
        </is>
      </c>
      <c r="C1" s="1" t="inlineStr">
        <is>
          <t>Variación (kg)</t>
        </is>
      </c>
      <c r="D1" s="1" t="inlineStr">
        <is>
          <t>Cita o prueba</t>
        </is>
      </c>
      <c r="E1" s="1" t="inlineStr">
        <is>
          <t>Notas</t>
        </is>
      </c>
    </row>
    <row r="2">
      <c r="A2" t="n">
        <v>6</v>
      </c>
      <c r="B2" t="n">
        <v>62</v>
      </c>
      <c r="C2">
        <f>B2-$B$2</f>
        <v/>
      </c>
      <c r="D2" t="inlineStr">
        <is>
          <t>Primera visita con la matrona</t>
        </is>
      </c>
      <c r="E2" t="inlineStr">
        <is>
          <t>Náuseas leves por la mañana</t>
        </is>
      </c>
    </row>
    <row r="3">
      <c r="A3" t="n">
        <v>12</v>
      </c>
      <c r="B3" t="n">
        <v>62.8</v>
      </c>
      <c r="C3">
        <f>B3-$B$2</f>
        <v/>
      </c>
      <c r="D3" t="inlineStr">
        <is>
          <t>Ecografía del primer trimestre</t>
        </is>
      </c>
      <c r="E3" t="inlineStr">
        <is>
          <t>Todo normal</t>
        </is>
      </c>
    </row>
    <row r="4">
      <c r="A4" t="n">
        <v>20</v>
      </c>
      <c r="B4" t="n">
        <v>65.5</v>
      </c>
      <c r="C4">
        <f>B4-$B$2</f>
        <v/>
      </c>
      <c r="D4" t="inlineStr">
        <is>
          <t>Ecografía morfológica</t>
        </is>
      </c>
      <c r="E4" t="inlineStr">
        <is>
          <t>Primeros movimientos</t>
        </is>
      </c>
    </row>
    <row r="5">
      <c r="A5" t="n">
        <v>26</v>
      </c>
      <c r="B5" t="n">
        <v>67.3</v>
      </c>
      <c r="C5">
        <f>B5-$B$2</f>
        <v/>
      </c>
      <c r="D5" t="inlineStr">
        <is>
          <t>Analítica y test de glucosa</t>
        </is>
      </c>
      <c r="E5" t="inlineStr">
        <is>
          <t>Cansancio</t>
        </is>
      </c>
    </row>
    <row r="6">
      <c r="A6" t="n">
        <v>32</v>
      </c>
      <c r="B6" t="n">
        <v>69.8</v>
      </c>
      <c r="C6">
        <f>B6-$B$2</f>
        <v/>
      </c>
      <c r="D6" t="inlineStr">
        <is>
          <t>Ecografía del tercer trimestre</t>
        </is>
      </c>
      <c r="E6" t="inlineStr">
        <is>
          <t>Molestias de espalda</t>
        </is>
      </c>
    </row>
    <row r="7">
      <c r="A7" t="n">
        <v>36</v>
      </c>
      <c r="B7" t="n">
        <v>71</v>
      </c>
      <c r="C7">
        <f>B7-$B$2</f>
        <v/>
      </c>
      <c r="D7" t="inlineStr">
        <is>
          <t>Cultivo y revisión</t>
        </is>
      </c>
      <c r="E7" t="inlineStr">
        <is>
          <t>Bolsa del hospital preparada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2026-10-07T12:55:05Z</dcterms:created>
  <dcterms:modified xsi:type="dcterms:W3CDTF">2026-10-07T12:55:05Z</dcterms:modified>
</cp:coreProperties>
</file>