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Cronograma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Parámetro</t>
        </is>
      </c>
      <c r="B1" s="1" t="inlineStr">
        <is>
          <t>Valor</t>
        </is>
      </c>
      <c r="C1" s="1" t="inlineStr">
        <is>
          <t>Nota</t>
        </is>
      </c>
    </row>
    <row r="2">
      <c r="A2" t="inlineStr">
        <is>
          <t>Nombre del proyecto</t>
        </is>
      </c>
      <c r="B2" t="inlineStr">
        <is>
          <t>Lanzamiento de tienda online</t>
        </is>
      </c>
      <c r="C2" t="inlineStr">
        <is>
          <t>Texto libre, solo informativo</t>
        </is>
      </c>
    </row>
    <row r="3">
      <c r="A3" t="inlineStr">
        <is>
          <t>Mes actual (1-12)</t>
        </is>
      </c>
      <c r="B3" t="n">
        <v>5</v>
      </c>
      <c r="C3" t="inlineStr">
        <is>
          <t>Cámbialo cada mes: decide qué actividades están en curso, pendientes o retrasadas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21" customWidth="1" min="4" max="4"/>
    <col width="18" customWidth="1" min="5" max="5"/>
    <col width="20" customWidth="1" min="6" max="6"/>
    <col width="20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>
      <c r="A1" s="1" t="inlineStr">
        <is>
          <t>Nº</t>
        </is>
      </c>
      <c r="B1" s="1" t="inlineStr">
        <is>
          <t>Actividad</t>
        </is>
      </c>
      <c r="C1" s="1" t="inlineStr">
        <is>
          <t>Responsable</t>
        </is>
      </c>
      <c r="D1" s="1" t="inlineStr">
        <is>
          <t>Mes inicio (1-12)</t>
        </is>
      </c>
      <c r="E1" s="1" t="inlineStr">
        <is>
          <t>Mes fin (1-12)</t>
        </is>
      </c>
      <c r="F1" s="1" t="inlineStr">
        <is>
          <t>Duración (meses)</t>
        </is>
      </c>
      <c r="G1" s="1" t="inlineStr">
        <is>
          <t>% avance (0-100)</t>
        </is>
      </c>
      <c r="H1" s="1" t="inlineStr">
        <is>
          <t>Estado</t>
        </is>
      </c>
      <c r="I1" s="1" t="inlineStr">
        <is>
          <t>Ene</t>
        </is>
      </c>
      <c r="J1" s="1" t="inlineStr">
        <is>
          <t>Feb</t>
        </is>
      </c>
      <c r="K1" s="1" t="inlineStr">
        <is>
          <t>Mar</t>
        </is>
      </c>
      <c r="L1" s="1" t="inlineStr">
        <is>
          <t>Abr</t>
        </is>
      </c>
      <c r="M1" s="1" t="inlineStr">
        <is>
          <t>May</t>
        </is>
      </c>
      <c r="N1" s="1" t="inlineStr">
        <is>
          <t>Jun</t>
        </is>
      </c>
      <c r="O1" s="1" t="inlineStr">
        <is>
          <t>Jul</t>
        </is>
      </c>
      <c r="P1" s="1" t="inlineStr">
        <is>
          <t>Ago</t>
        </is>
      </c>
      <c r="Q1" s="1" t="inlineStr">
        <is>
          <t>Sep</t>
        </is>
      </c>
      <c r="R1" s="1" t="inlineStr">
        <is>
          <t>Oct</t>
        </is>
      </c>
      <c r="S1" s="1" t="inlineStr">
        <is>
          <t>Nov</t>
        </is>
      </c>
      <c r="T1" s="1" t="inlineStr">
        <is>
          <t>Dic</t>
        </is>
      </c>
    </row>
    <row r="2">
      <c r="A2" t="n">
        <v>1</v>
      </c>
      <c r="B2" t="inlineStr">
        <is>
          <t>Definir alcance y presupuesto</t>
        </is>
      </c>
      <c r="C2" t="inlineStr">
        <is>
          <t>Dirección</t>
        </is>
      </c>
      <c r="D2" t="n">
        <v>1</v>
      </c>
      <c r="E2" t="n">
        <v>1</v>
      </c>
      <c r="F2">
        <f>E2-D2+1</f>
        <v/>
      </c>
      <c r="G2" t="n">
        <v>100</v>
      </c>
      <c r="H2">
        <f>IF(G2&gt;=100,"Completada",IF(AND(G2=0,D2&gt;Ajustes!$B$3),"Pendiente",IF(E2&lt;Ajustes!$B$3,"Retrasada","En curso")))</f>
        <v/>
      </c>
      <c r="I2">
        <f>IF(OR(COLUMN()-8&lt;$D2,COLUMN()-8&gt;$E2),"",IF(COLUMN()-8&lt;$D2+ROUND($F2*$G2/100,0),"█","▒"))</f>
        <v/>
      </c>
      <c r="J2">
        <f>IF(OR(COLUMN()-8&lt;$D2,COLUMN()-8&gt;$E2),"",IF(COLUMN()-8&lt;$D2+ROUND($F2*$G2/100,0),"█","▒"))</f>
        <v/>
      </c>
      <c r="K2">
        <f>IF(OR(COLUMN()-8&lt;$D2,COLUMN()-8&gt;$E2),"",IF(COLUMN()-8&lt;$D2+ROUND($F2*$G2/100,0),"█","▒"))</f>
        <v/>
      </c>
      <c r="L2">
        <f>IF(OR(COLUMN()-8&lt;$D2,COLUMN()-8&gt;$E2),"",IF(COLUMN()-8&lt;$D2+ROUND($F2*$G2/100,0),"█","▒"))</f>
        <v/>
      </c>
      <c r="M2">
        <f>IF(OR(COLUMN()-8&lt;$D2,COLUMN()-8&gt;$E2),"",IF(COLUMN()-8&lt;$D2+ROUND($F2*$G2/100,0),"█","▒"))</f>
        <v/>
      </c>
      <c r="N2">
        <f>IF(OR(COLUMN()-8&lt;$D2,COLUMN()-8&gt;$E2),"",IF(COLUMN()-8&lt;$D2+ROUND($F2*$G2/100,0),"█","▒"))</f>
        <v/>
      </c>
      <c r="O2">
        <f>IF(OR(COLUMN()-8&lt;$D2,COLUMN()-8&gt;$E2),"",IF(COLUMN()-8&lt;$D2+ROUND($F2*$G2/100,0),"█","▒"))</f>
        <v/>
      </c>
      <c r="P2">
        <f>IF(OR(COLUMN()-8&lt;$D2,COLUMN()-8&gt;$E2),"",IF(COLUMN()-8&lt;$D2+ROUND($F2*$G2/100,0),"█","▒"))</f>
        <v/>
      </c>
      <c r="Q2">
        <f>IF(OR(COLUMN()-8&lt;$D2,COLUMN()-8&gt;$E2),"",IF(COLUMN()-8&lt;$D2+ROUND($F2*$G2/100,0),"█","▒"))</f>
        <v/>
      </c>
      <c r="R2">
        <f>IF(OR(COLUMN()-8&lt;$D2,COLUMN()-8&gt;$E2),"",IF(COLUMN()-8&lt;$D2+ROUND($F2*$G2/100,0),"█","▒"))</f>
        <v/>
      </c>
      <c r="S2">
        <f>IF(OR(COLUMN()-8&lt;$D2,COLUMN()-8&gt;$E2),"",IF(COLUMN()-8&lt;$D2+ROUND($F2*$G2/100,0),"█","▒"))</f>
        <v/>
      </c>
      <c r="T2">
        <f>IF(OR(COLUMN()-8&lt;$D2,COLUMN()-8&gt;$E2),"",IF(COLUMN()-8&lt;$D2+ROUND($F2*$G2/100,0),"█","▒"))</f>
        <v/>
      </c>
    </row>
    <row r="3">
      <c r="A3" t="n">
        <v>2</v>
      </c>
      <c r="B3" t="inlineStr">
        <is>
          <t>Diseño de la web</t>
        </is>
      </c>
      <c r="C3" t="inlineStr">
        <is>
          <t>Diseño</t>
        </is>
      </c>
      <c r="D3" t="n">
        <v>2</v>
      </c>
      <c r="E3" t="n">
        <v>3</v>
      </c>
      <c r="F3">
        <f>E3-D3+1</f>
        <v/>
      </c>
      <c r="G3" t="n">
        <v>100</v>
      </c>
      <c r="H3">
        <f>IF(G3&gt;=100,"Completada",IF(AND(G3=0,D3&gt;Ajustes!$B$3),"Pendiente",IF(E3&lt;Ajustes!$B$3,"Retrasada","En curso")))</f>
        <v/>
      </c>
      <c r="I3">
        <f>IF(OR(COLUMN()-8&lt;$D3,COLUMN()-8&gt;$E3),"",IF(COLUMN()-8&lt;$D3+ROUND($F3*$G3/100,0),"█","▒"))</f>
        <v/>
      </c>
      <c r="J3">
        <f>IF(OR(COLUMN()-8&lt;$D3,COLUMN()-8&gt;$E3),"",IF(COLUMN()-8&lt;$D3+ROUND($F3*$G3/100,0),"█","▒"))</f>
        <v/>
      </c>
      <c r="K3">
        <f>IF(OR(COLUMN()-8&lt;$D3,COLUMN()-8&gt;$E3),"",IF(COLUMN()-8&lt;$D3+ROUND($F3*$G3/100,0),"█","▒"))</f>
        <v/>
      </c>
      <c r="L3">
        <f>IF(OR(COLUMN()-8&lt;$D3,COLUMN()-8&gt;$E3),"",IF(COLUMN()-8&lt;$D3+ROUND($F3*$G3/100,0),"█","▒"))</f>
        <v/>
      </c>
      <c r="M3">
        <f>IF(OR(COLUMN()-8&lt;$D3,COLUMN()-8&gt;$E3),"",IF(COLUMN()-8&lt;$D3+ROUND($F3*$G3/100,0),"█","▒"))</f>
        <v/>
      </c>
      <c r="N3">
        <f>IF(OR(COLUMN()-8&lt;$D3,COLUMN()-8&gt;$E3),"",IF(COLUMN()-8&lt;$D3+ROUND($F3*$G3/100,0),"█","▒"))</f>
        <v/>
      </c>
      <c r="O3">
        <f>IF(OR(COLUMN()-8&lt;$D3,COLUMN()-8&gt;$E3),"",IF(COLUMN()-8&lt;$D3+ROUND($F3*$G3/100,0),"█","▒"))</f>
        <v/>
      </c>
      <c r="P3">
        <f>IF(OR(COLUMN()-8&lt;$D3,COLUMN()-8&gt;$E3),"",IF(COLUMN()-8&lt;$D3+ROUND($F3*$G3/100,0),"█","▒"))</f>
        <v/>
      </c>
      <c r="Q3">
        <f>IF(OR(COLUMN()-8&lt;$D3,COLUMN()-8&gt;$E3),"",IF(COLUMN()-8&lt;$D3+ROUND($F3*$G3/100,0),"█","▒"))</f>
        <v/>
      </c>
      <c r="R3">
        <f>IF(OR(COLUMN()-8&lt;$D3,COLUMN()-8&gt;$E3),"",IF(COLUMN()-8&lt;$D3+ROUND($F3*$G3/100,0),"█","▒"))</f>
        <v/>
      </c>
      <c r="S3">
        <f>IF(OR(COLUMN()-8&lt;$D3,COLUMN()-8&gt;$E3),"",IF(COLUMN()-8&lt;$D3+ROUND($F3*$G3/100,0),"█","▒"))</f>
        <v/>
      </c>
      <c r="T3">
        <f>IF(OR(COLUMN()-8&lt;$D3,COLUMN()-8&gt;$E3),"",IF(COLUMN()-8&lt;$D3+ROUND($F3*$G3/100,0),"█","▒"))</f>
        <v/>
      </c>
    </row>
    <row r="4">
      <c r="A4" t="n">
        <v>3</v>
      </c>
      <c r="B4" t="inlineStr">
        <is>
          <t>Desarrollo del catálogo</t>
        </is>
      </c>
      <c r="C4" t="inlineStr">
        <is>
          <t>Desarrollo</t>
        </is>
      </c>
      <c r="D4" t="n">
        <v>3</v>
      </c>
      <c r="E4" t="n">
        <v>5</v>
      </c>
      <c r="F4">
        <f>E4-D4+1</f>
        <v/>
      </c>
      <c r="G4" t="n">
        <v>80</v>
      </c>
      <c r="H4">
        <f>IF(G4&gt;=100,"Completada",IF(AND(G4=0,D4&gt;Ajustes!$B$3),"Pendiente",IF(E4&lt;Ajustes!$B$3,"Retrasada","En curso")))</f>
        <v/>
      </c>
      <c r="I4">
        <f>IF(OR(COLUMN()-8&lt;$D4,COLUMN()-8&gt;$E4),"",IF(COLUMN()-8&lt;$D4+ROUND($F4*$G4/100,0),"█","▒"))</f>
        <v/>
      </c>
      <c r="J4">
        <f>IF(OR(COLUMN()-8&lt;$D4,COLUMN()-8&gt;$E4),"",IF(COLUMN()-8&lt;$D4+ROUND($F4*$G4/100,0),"█","▒"))</f>
        <v/>
      </c>
      <c r="K4">
        <f>IF(OR(COLUMN()-8&lt;$D4,COLUMN()-8&gt;$E4),"",IF(COLUMN()-8&lt;$D4+ROUND($F4*$G4/100,0),"█","▒"))</f>
        <v/>
      </c>
      <c r="L4">
        <f>IF(OR(COLUMN()-8&lt;$D4,COLUMN()-8&gt;$E4),"",IF(COLUMN()-8&lt;$D4+ROUND($F4*$G4/100,0),"█","▒"))</f>
        <v/>
      </c>
      <c r="M4">
        <f>IF(OR(COLUMN()-8&lt;$D4,COLUMN()-8&gt;$E4),"",IF(COLUMN()-8&lt;$D4+ROUND($F4*$G4/100,0),"█","▒"))</f>
        <v/>
      </c>
      <c r="N4">
        <f>IF(OR(COLUMN()-8&lt;$D4,COLUMN()-8&gt;$E4),"",IF(COLUMN()-8&lt;$D4+ROUND($F4*$G4/100,0),"█","▒"))</f>
        <v/>
      </c>
      <c r="O4">
        <f>IF(OR(COLUMN()-8&lt;$D4,COLUMN()-8&gt;$E4),"",IF(COLUMN()-8&lt;$D4+ROUND($F4*$G4/100,0),"█","▒"))</f>
        <v/>
      </c>
      <c r="P4">
        <f>IF(OR(COLUMN()-8&lt;$D4,COLUMN()-8&gt;$E4),"",IF(COLUMN()-8&lt;$D4+ROUND($F4*$G4/100,0),"█","▒"))</f>
        <v/>
      </c>
      <c r="Q4">
        <f>IF(OR(COLUMN()-8&lt;$D4,COLUMN()-8&gt;$E4),"",IF(COLUMN()-8&lt;$D4+ROUND($F4*$G4/100,0),"█","▒"))</f>
        <v/>
      </c>
      <c r="R4">
        <f>IF(OR(COLUMN()-8&lt;$D4,COLUMN()-8&gt;$E4),"",IF(COLUMN()-8&lt;$D4+ROUND($F4*$G4/100,0),"█","▒"))</f>
        <v/>
      </c>
      <c r="S4">
        <f>IF(OR(COLUMN()-8&lt;$D4,COLUMN()-8&gt;$E4),"",IF(COLUMN()-8&lt;$D4+ROUND($F4*$G4/100,0),"█","▒"))</f>
        <v/>
      </c>
      <c r="T4">
        <f>IF(OR(COLUMN()-8&lt;$D4,COLUMN()-8&gt;$E4),"",IF(COLUMN()-8&lt;$D4+ROUND($F4*$G4/100,0),"█","▒"))</f>
        <v/>
      </c>
    </row>
    <row r="5">
      <c r="A5" t="n">
        <v>4</v>
      </c>
      <c r="B5" t="inlineStr">
        <is>
          <t>Fotografía de producto</t>
        </is>
      </c>
      <c r="C5" t="inlineStr">
        <is>
          <t>Marketing</t>
        </is>
      </c>
      <c r="D5" t="n">
        <v>3</v>
      </c>
      <c r="E5" t="n">
        <v>4</v>
      </c>
      <c r="F5">
        <f>E5-D5+1</f>
        <v/>
      </c>
      <c r="G5" t="n">
        <v>60</v>
      </c>
      <c r="H5">
        <f>IF(G5&gt;=100,"Completada",IF(AND(G5=0,D5&gt;Ajustes!$B$3),"Pendiente",IF(E5&lt;Ajustes!$B$3,"Retrasada","En curso")))</f>
        <v/>
      </c>
      <c r="I5">
        <f>IF(OR(COLUMN()-8&lt;$D5,COLUMN()-8&gt;$E5),"",IF(COLUMN()-8&lt;$D5+ROUND($F5*$G5/100,0),"█","▒"))</f>
        <v/>
      </c>
      <c r="J5">
        <f>IF(OR(COLUMN()-8&lt;$D5,COLUMN()-8&gt;$E5),"",IF(COLUMN()-8&lt;$D5+ROUND($F5*$G5/100,0),"█","▒"))</f>
        <v/>
      </c>
      <c r="K5">
        <f>IF(OR(COLUMN()-8&lt;$D5,COLUMN()-8&gt;$E5),"",IF(COLUMN()-8&lt;$D5+ROUND($F5*$G5/100,0),"█","▒"))</f>
        <v/>
      </c>
      <c r="L5">
        <f>IF(OR(COLUMN()-8&lt;$D5,COLUMN()-8&gt;$E5),"",IF(COLUMN()-8&lt;$D5+ROUND($F5*$G5/100,0),"█","▒"))</f>
        <v/>
      </c>
      <c r="M5">
        <f>IF(OR(COLUMN()-8&lt;$D5,COLUMN()-8&gt;$E5),"",IF(COLUMN()-8&lt;$D5+ROUND($F5*$G5/100,0),"█","▒"))</f>
        <v/>
      </c>
      <c r="N5">
        <f>IF(OR(COLUMN()-8&lt;$D5,COLUMN()-8&gt;$E5),"",IF(COLUMN()-8&lt;$D5+ROUND($F5*$G5/100,0),"█","▒"))</f>
        <v/>
      </c>
      <c r="O5">
        <f>IF(OR(COLUMN()-8&lt;$D5,COLUMN()-8&gt;$E5),"",IF(COLUMN()-8&lt;$D5+ROUND($F5*$G5/100,0),"█","▒"))</f>
        <v/>
      </c>
      <c r="P5">
        <f>IF(OR(COLUMN()-8&lt;$D5,COLUMN()-8&gt;$E5),"",IF(COLUMN()-8&lt;$D5+ROUND($F5*$G5/100,0),"█","▒"))</f>
        <v/>
      </c>
      <c r="Q5">
        <f>IF(OR(COLUMN()-8&lt;$D5,COLUMN()-8&gt;$E5),"",IF(COLUMN()-8&lt;$D5+ROUND($F5*$G5/100,0),"█","▒"))</f>
        <v/>
      </c>
      <c r="R5">
        <f>IF(OR(COLUMN()-8&lt;$D5,COLUMN()-8&gt;$E5),"",IF(COLUMN()-8&lt;$D5+ROUND($F5*$G5/100,0),"█","▒"))</f>
        <v/>
      </c>
      <c r="S5">
        <f>IF(OR(COLUMN()-8&lt;$D5,COLUMN()-8&gt;$E5),"",IF(COLUMN()-8&lt;$D5+ROUND($F5*$G5/100,0),"█","▒"))</f>
        <v/>
      </c>
      <c r="T5">
        <f>IF(OR(COLUMN()-8&lt;$D5,COLUMN()-8&gt;$E5),"",IF(COLUMN()-8&lt;$D5+ROUND($F5*$G5/100,0),"█","▒"))</f>
        <v/>
      </c>
    </row>
    <row r="6">
      <c r="A6" t="n">
        <v>5</v>
      </c>
      <c r="B6" t="inlineStr">
        <is>
          <t>Integración de pagos</t>
        </is>
      </c>
      <c r="C6" t="inlineStr">
        <is>
          <t>Desarrollo</t>
        </is>
      </c>
      <c r="D6" t="n">
        <v>5</v>
      </c>
      <c r="E6" t="n">
        <v>6</v>
      </c>
      <c r="F6">
        <f>E6-D6+1</f>
        <v/>
      </c>
      <c r="G6" t="n">
        <v>40</v>
      </c>
      <c r="H6">
        <f>IF(G6&gt;=100,"Completada",IF(AND(G6=0,D6&gt;Ajustes!$B$3),"Pendiente",IF(E6&lt;Ajustes!$B$3,"Retrasada","En curso")))</f>
        <v/>
      </c>
      <c r="I6">
        <f>IF(OR(COLUMN()-8&lt;$D6,COLUMN()-8&gt;$E6),"",IF(COLUMN()-8&lt;$D6+ROUND($F6*$G6/100,0),"█","▒"))</f>
        <v/>
      </c>
      <c r="J6">
        <f>IF(OR(COLUMN()-8&lt;$D6,COLUMN()-8&gt;$E6),"",IF(COLUMN()-8&lt;$D6+ROUND($F6*$G6/100,0),"█","▒"))</f>
        <v/>
      </c>
      <c r="K6">
        <f>IF(OR(COLUMN()-8&lt;$D6,COLUMN()-8&gt;$E6),"",IF(COLUMN()-8&lt;$D6+ROUND($F6*$G6/100,0),"█","▒"))</f>
        <v/>
      </c>
      <c r="L6">
        <f>IF(OR(COLUMN()-8&lt;$D6,COLUMN()-8&gt;$E6),"",IF(COLUMN()-8&lt;$D6+ROUND($F6*$G6/100,0),"█","▒"))</f>
        <v/>
      </c>
      <c r="M6">
        <f>IF(OR(COLUMN()-8&lt;$D6,COLUMN()-8&gt;$E6),"",IF(COLUMN()-8&lt;$D6+ROUND($F6*$G6/100,0),"█","▒"))</f>
        <v/>
      </c>
      <c r="N6">
        <f>IF(OR(COLUMN()-8&lt;$D6,COLUMN()-8&gt;$E6),"",IF(COLUMN()-8&lt;$D6+ROUND($F6*$G6/100,0),"█","▒"))</f>
        <v/>
      </c>
      <c r="O6">
        <f>IF(OR(COLUMN()-8&lt;$D6,COLUMN()-8&gt;$E6),"",IF(COLUMN()-8&lt;$D6+ROUND($F6*$G6/100,0),"█","▒"))</f>
        <v/>
      </c>
      <c r="P6">
        <f>IF(OR(COLUMN()-8&lt;$D6,COLUMN()-8&gt;$E6),"",IF(COLUMN()-8&lt;$D6+ROUND($F6*$G6/100,0),"█","▒"))</f>
        <v/>
      </c>
      <c r="Q6">
        <f>IF(OR(COLUMN()-8&lt;$D6,COLUMN()-8&gt;$E6),"",IF(COLUMN()-8&lt;$D6+ROUND($F6*$G6/100,0),"█","▒"))</f>
        <v/>
      </c>
      <c r="R6">
        <f>IF(OR(COLUMN()-8&lt;$D6,COLUMN()-8&gt;$E6),"",IF(COLUMN()-8&lt;$D6+ROUND($F6*$G6/100,0),"█","▒"))</f>
        <v/>
      </c>
      <c r="S6">
        <f>IF(OR(COLUMN()-8&lt;$D6,COLUMN()-8&gt;$E6),"",IF(COLUMN()-8&lt;$D6+ROUND($F6*$G6/100,0),"█","▒"))</f>
        <v/>
      </c>
      <c r="T6">
        <f>IF(OR(COLUMN()-8&lt;$D6,COLUMN()-8&gt;$E6),"",IF(COLUMN()-8&lt;$D6+ROUND($F6*$G6/100,0),"█","▒"))</f>
        <v/>
      </c>
    </row>
    <row r="7">
      <c r="A7" t="n">
        <v>6</v>
      </c>
      <c r="B7" t="inlineStr">
        <is>
          <t>Pruebas y correcciones</t>
        </is>
      </c>
      <c r="C7" t="inlineStr">
        <is>
          <t>Calidad</t>
        </is>
      </c>
      <c r="D7" t="n">
        <v>6</v>
      </c>
      <c r="E7" t="n">
        <v>7</v>
      </c>
      <c r="F7">
        <f>E7-D7+1</f>
        <v/>
      </c>
      <c r="G7" t="n">
        <v>0</v>
      </c>
      <c r="H7">
        <f>IF(G7&gt;=100,"Completada",IF(AND(G7=0,D7&gt;Ajustes!$B$3),"Pendiente",IF(E7&lt;Ajustes!$B$3,"Retrasada","En curso")))</f>
        <v/>
      </c>
      <c r="I7">
        <f>IF(OR(COLUMN()-8&lt;$D7,COLUMN()-8&gt;$E7),"",IF(COLUMN()-8&lt;$D7+ROUND($F7*$G7/100,0),"█","▒"))</f>
        <v/>
      </c>
      <c r="J7">
        <f>IF(OR(COLUMN()-8&lt;$D7,COLUMN()-8&gt;$E7),"",IF(COLUMN()-8&lt;$D7+ROUND($F7*$G7/100,0),"█","▒"))</f>
        <v/>
      </c>
      <c r="K7">
        <f>IF(OR(COLUMN()-8&lt;$D7,COLUMN()-8&gt;$E7),"",IF(COLUMN()-8&lt;$D7+ROUND($F7*$G7/100,0),"█","▒"))</f>
        <v/>
      </c>
      <c r="L7">
        <f>IF(OR(COLUMN()-8&lt;$D7,COLUMN()-8&gt;$E7),"",IF(COLUMN()-8&lt;$D7+ROUND($F7*$G7/100,0),"█","▒"))</f>
        <v/>
      </c>
      <c r="M7">
        <f>IF(OR(COLUMN()-8&lt;$D7,COLUMN()-8&gt;$E7),"",IF(COLUMN()-8&lt;$D7+ROUND($F7*$G7/100,0),"█","▒"))</f>
        <v/>
      </c>
      <c r="N7">
        <f>IF(OR(COLUMN()-8&lt;$D7,COLUMN()-8&gt;$E7),"",IF(COLUMN()-8&lt;$D7+ROUND($F7*$G7/100,0),"█","▒"))</f>
        <v/>
      </c>
      <c r="O7">
        <f>IF(OR(COLUMN()-8&lt;$D7,COLUMN()-8&gt;$E7),"",IF(COLUMN()-8&lt;$D7+ROUND($F7*$G7/100,0),"█","▒"))</f>
        <v/>
      </c>
      <c r="P7">
        <f>IF(OR(COLUMN()-8&lt;$D7,COLUMN()-8&gt;$E7),"",IF(COLUMN()-8&lt;$D7+ROUND($F7*$G7/100,0),"█","▒"))</f>
        <v/>
      </c>
      <c r="Q7">
        <f>IF(OR(COLUMN()-8&lt;$D7,COLUMN()-8&gt;$E7),"",IF(COLUMN()-8&lt;$D7+ROUND($F7*$G7/100,0),"█","▒"))</f>
        <v/>
      </c>
      <c r="R7">
        <f>IF(OR(COLUMN()-8&lt;$D7,COLUMN()-8&gt;$E7),"",IF(COLUMN()-8&lt;$D7+ROUND($F7*$G7/100,0),"█","▒"))</f>
        <v/>
      </c>
      <c r="S7">
        <f>IF(OR(COLUMN()-8&lt;$D7,COLUMN()-8&gt;$E7),"",IF(COLUMN()-8&lt;$D7+ROUND($F7*$G7/100,0),"█","▒"))</f>
        <v/>
      </c>
      <c r="T7">
        <f>IF(OR(COLUMN()-8&lt;$D7,COLUMN()-8&gt;$E7),"",IF(COLUMN()-8&lt;$D7+ROUND($F7*$G7/100,0),"█","▒"))</f>
        <v/>
      </c>
    </row>
    <row r="8">
      <c r="A8" t="n">
        <v>7</v>
      </c>
      <c r="B8" t="inlineStr">
        <is>
          <t>Campaña de lanzamiento</t>
        </is>
      </c>
      <c r="C8" t="inlineStr">
        <is>
          <t>Marketing</t>
        </is>
      </c>
      <c r="D8" t="n">
        <v>7</v>
      </c>
      <c r="E8" t="n">
        <v>8</v>
      </c>
      <c r="F8">
        <f>E8-D8+1</f>
        <v/>
      </c>
      <c r="G8" t="n">
        <v>0</v>
      </c>
      <c r="H8">
        <f>IF(G8&gt;=100,"Completada",IF(AND(G8=0,D8&gt;Ajustes!$B$3),"Pendiente",IF(E8&lt;Ajustes!$B$3,"Retrasada","En curso")))</f>
        <v/>
      </c>
      <c r="I8">
        <f>IF(OR(COLUMN()-8&lt;$D8,COLUMN()-8&gt;$E8),"",IF(COLUMN()-8&lt;$D8+ROUND($F8*$G8/100,0),"█","▒"))</f>
        <v/>
      </c>
      <c r="J8">
        <f>IF(OR(COLUMN()-8&lt;$D8,COLUMN()-8&gt;$E8),"",IF(COLUMN()-8&lt;$D8+ROUND($F8*$G8/100,0),"█","▒"))</f>
        <v/>
      </c>
      <c r="K8">
        <f>IF(OR(COLUMN()-8&lt;$D8,COLUMN()-8&gt;$E8),"",IF(COLUMN()-8&lt;$D8+ROUND($F8*$G8/100,0),"█","▒"))</f>
        <v/>
      </c>
      <c r="L8">
        <f>IF(OR(COLUMN()-8&lt;$D8,COLUMN()-8&gt;$E8),"",IF(COLUMN()-8&lt;$D8+ROUND($F8*$G8/100,0),"█","▒"))</f>
        <v/>
      </c>
      <c r="M8">
        <f>IF(OR(COLUMN()-8&lt;$D8,COLUMN()-8&gt;$E8),"",IF(COLUMN()-8&lt;$D8+ROUND($F8*$G8/100,0),"█","▒"))</f>
        <v/>
      </c>
      <c r="N8">
        <f>IF(OR(COLUMN()-8&lt;$D8,COLUMN()-8&gt;$E8),"",IF(COLUMN()-8&lt;$D8+ROUND($F8*$G8/100,0),"█","▒"))</f>
        <v/>
      </c>
      <c r="O8">
        <f>IF(OR(COLUMN()-8&lt;$D8,COLUMN()-8&gt;$E8),"",IF(COLUMN()-8&lt;$D8+ROUND($F8*$G8/100,0),"█","▒"))</f>
        <v/>
      </c>
      <c r="P8">
        <f>IF(OR(COLUMN()-8&lt;$D8,COLUMN()-8&gt;$E8),"",IF(COLUMN()-8&lt;$D8+ROUND($F8*$G8/100,0),"█","▒"))</f>
        <v/>
      </c>
      <c r="Q8">
        <f>IF(OR(COLUMN()-8&lt;$D8,COLUMN()-8&gt;$E8),"",IF(COLUMN()-8&lt;$D8+ROUND($F8*$G8/100,0),"█","▒"))</f>
        <v/>
      </c>
      <c r="R8">
        <f>IF(OR(COLUMN()-8&lt;$D8,COLUMN()-8&gt;$E8),"",IF(COLUMN()-8&lt;$D8+ROUND($F8*$G8/100,0),"█","▒"))</f>
        <v/>
      </c>
      <c r="S8">
        <f>IF(OR(COLUMN()-8&lt;$D8,COLUMN()-8&gt;$E8),"",IF(COLUMN()-8&lt;$D8+ROUND($F8*$G8/100,0),"█","▒"))</f>
        <v/>
      </c>
      <c r="T8">
        <f>IF(OR(COLUMN()-8&lt;$D8,COLUMN()-8&gt;$E8),"",IF(COLUMN()-8&lt;$D8+ROUND($F8*$G8/100,0),"█","▒"))</f>
        <v/>
      </c>
    </row>
    <row r="9">
      <c r="A9" t="n">
        <v>8</v>
      </c>
      <c r="B9" t="inlineStr">
        <is>
          <t>Lanzamiento</t>
        </is>
      </c>
      <c r="C9" t="inlineStr">
        <is>
          <t>Dirección</t>
        </is>
      </c>
      <c r="D9" t="n">
        <v>9</v>
      </c>
      <c r="E9" t="n">
        <v>9</v>
      </c>
      <c r="F9">
        <f>E9-D9+1</f>
        <v/>
      </c>
      <c r="G9" t="n">
        <v>0</v>
      </c>
      <c r="H9">
        <f>IF(G9&gt;=100,"Completada",IF(AND(G9=0,D9&gt;Ajustes!$B$3),"Pendiente",IF(E9&lt;Ajustes!$B$3,"Retrasada","En curso")))</f>
        <v/>
      </c>
      <c r="I9">
        <f>IF(OR(COLUMN()-8&lt;$D9,COLUMN()-8&gt;$E9),"",IF(COLUMN()-8&lt;$D9+ROUND($F9*$G9/100,0),"█","▒"))</f>
        <v/>
      </c>
      <c r="J9">
        <f>IF(OR(COLUMN()-8&lt;$D9,COLUMN()-8&gt;$E9),"",IF(COLUMN()-8&lt;$D9+ROUND($F9*$G9/100,0),"█","▒"))</f>
        <v/>
      </c>
      <c r="K9">
        <f>IF(OR(COLUMN()-8&lt;$D9,COLUMN()-8&gt;$E9),"",IF(COLUMN()-8&lt;$D9+ROUND($F9*$G9/100,0),"█","▒"))</f>
        <v/>
      </c>
      <c r="L9">
        <f>IF(OR(COLUMN()-8&lt;$D9,COLUMN()-8&gt;$E9),"",IF(COLUMN()-8&lt;$D9+ROUND($F9*$G9/100,0),"█","▒"))</f>
        <v/>
      </c>
      <c r="M9">
        <f>IF(OR(COLUMN()-8&lt;$D9,COLUMN()-8&gt;$E9),"",IF(COLUMN()-8&lt;$D9+ROUND($F9*$G9/100,0),"█","▒"))</f>
        <v/>
      </c>
      <c r="N9">
        <f>IF(OR(COLUMN()-8&lt;$D9,COLUMN()-8&gt;$E9),"",IF(COLUMN()-8&lt;$D9+ROUND($F9*$G9/100,0),"█","▒"))</f>
        <v/>
      </c>
      <c r="O9">
        <f>IF(OR(COLUMN()-8&lt;$D9,COLUMN()-8&gt;$E9),"",IF(COLUMN()-8&lt;$D9+ROUND($F9*$G9/100,0),"█","▒"))</f>
        <v/>
      </c>
      <c r="P9">
        <f>IF(OR(COLUMN()-8&lt;$D9,COLUMN()-8&gt;$E9),"",IF(COLUMN()-8&lt;$D9+ROUND($F9*$G9/100,0),"█","▒"))</f>
        <v/>
      </c>
      <c r="Q9">
        <f>IF(OR(COLUMN()-8&lt;$D9,COLUMN()-8&gt;$E9),"",IF(COLUMN()-8&lt;$D9+ROUND($F9*$G9/100,0),"█","▒"))</f>
        <v/>
      </c>
      <c r="R9">
        <f>IF(OR(COLUMN()-8&lt;$D9,COLUMN()-8&gt;$E9),"",IF(COLUMN()-8&lt;$D9+ROUND($F9*$G9/100,0),"█","▒"))</f>
        <v/>
      </c>
      <c r="S9">
        <f>IF(OR(COLUMN()-8&lt;$D9,COLUMN()-8&gt;$E9),"",IF(COLUMN()-8&lt;$D9+ROUND($F9*$G9/100,0),"█","▒"))</f>
        <v/>
      </c>
      <c r="T9">
        <f>IF(OR(COLUMN()-8&lt;$D9,COLUMN()-8&gt;$E9),"",IF(COLUMN()-8&lt;$D9+ROUND($F9*$G9/100,0),"█","▒"))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Indicador</t>
        </is>
      </c>
      <c r="B1" s="1" t="inlineStr">
        <is>
          <t>Valor</t>
        </is>
      </c>
    </row>
    <row r="2">
      <c r="A2" t="inlineStr">
        <is>
          <t>Actividades totales</t>
        </is>
      </c>
      <c r="B2">
        <f>COUNTA(Cronograma!B2:B9)</f>
        <v/>
      </c>
    </row>
    <row r="3">
      <c r="A3" t="inlineStr">
        <is>
          <t>Completadas</t>
        </is>
      </c>
      <c r="B3">
        <f>COUNTIF(Cronograma!H2:H9,"Completada")</f>
        <v/>
      </c>
    </row>
    <row r="4">
      <c r="A4" t="inlineStr">
        <is>
          <t>En curso</t>
        </is>
      </c>
      <c r="B4">
        <f>COUNTIF(Cronograma!H2:H9,"En curso")</f>
        <v/>
      </c>
    </row>
    <row r="5">
      <c r="A5" t="inlineStr">
        <is>
          <t>Pendientes</t>
        </is>
      </c>
      <c r="B5">
        <f>COUNTIF(Cronograma!H2:H9,"Pendiente")</f>
        <v/>
      </c>
    </row>
    <row r="6">
      <c r="A6" t="inlineStr">
        <is>
          <t>Retrasadas</t>
        </is>
      </c>
      <c r="B6">
        <f>COUNTIF(Cronograma!H2:H9,"Retrasada")</f>
        <v/>
      </c>
    </row>
    <row r="7">
      <c r="A7" t="inlineStr">
        <is>
          <t>Avance global (%)</t>
        </is>
      </c>
      <c r="B7">
        <f>IFERROR(ROUND(SUMPRODUCT(Cronograma!F2:F9,Cronograma!G2:G9)/SUM(Cronograma!F2:F9),1),0)</f>
        <v/>
      </c>
    </row>
    <row r="8">
      <c r="A8" t="inlineStr">
        <is>
          <t>Mes de finalización previsto</t>
        </is>
      </c>
      <c r="B8">
        <f>MAX(Cronograma!E2:E9)</f>
        <v/>
      </c>
    </row>
    <row r="9">
      <c r="A9" t="inlineStr">
        <is>
          <t>Actividades activas en el mes actual</t>
        </is>
      </c>
      <c r="B9">
        <f>COUNTIFS(Cronograma!D2:D9,"&lt;="&amp;Ajustes!B3,Cronograma!E2:E9,"&gt;="&amp;Ajustes!B3)</f>
        <v/>
      </c>
    </row>
    <row r="10">
      <c r="A10" t="inlineStr">
        <is>
          <t>Avance Dirección (%)</t>
        </is>
      </c>
      <c r="B10">
        <f>IFERROR(ROUND(SUMPRODUCT((Cronograma!C2:C9="Dirección")*1,Cronograma!F2:F9,Cronograma!G2:G9)/SUMIF(Cronograma!C2:C9,"Dirección",Cronograma!F2:F9),1),0)</f>
        <v/>
      </c>
    </row>
    <row r="11">
      <c r="A11" t="inlineStr">
        <is>
          <t>Avance Desarrollo (%)</t>
        </is>
      </c>
      <c r="B11">
        <f>IFERROR(ROUND(SUMPRODUCT((Cronograma!C2:C9="Desarrollo")*1,Cronograma!F2:F9,Cronograma!G2:G9)/SUMIF(Cronograma!C2:C9,"Desarrollo",Cronograma!F2:F9),1),0)</f>
        <v/>
      </c>
    </row>
    <row r="12">
      <c r="A12" t="inlineStr">
        <is>
          <t>Avance Marketing (%)</t>
        </is>
      </c>
      <c r="B12">
        <f>IFERROR(ROUND(SUMPRODUCT((Cronograma!C2:C9="Marketing")*1,Cronograma!F2:F9,Cronograma!G2:G9)/SUMIF(Cronograma!C2:C9,"Marketing",Cronograma!F2:F9),1),0)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2026-10-22T10:17:14Z</dcterms:created>
  <dcterms:modified xsi:type="dcterms:W3CDTF">2026-10-22T10:17:14Z</dcterms:modified>
</cp:coreProperties>
</file>