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rso" sheetId="1" state="visible" r:id="rId1"/>
    <sheet name="No lectivos" sheetId="2" state="visible" r:id="rId2"/>
    <sheet name="Por mes" sheetId="3" state="visible" r:id="rId3"/>
    <sheet name="Resume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20" customWidth="1" min="5" max="5"/>
    <col width="20" customWidth="1" min="6" max="6"/>
  </cols>
  <sheetData>
    <row r="1">
      <c r="A1" s="1" t="inlineStr">
        <is>
          <t>Concepto</t>
        </is>
      </c>
      <c r="B1" s="1" t="inlineStr">
        <is>
          <t>Día</t>
        </is>
      </c>
      <c r="C1" s="1" t="inlineStr">
        <is>
          <t>Mes</t>
        </is>
      </c>
      <c r="D1" s="1" t="inlineStr">
        <is>
          <t>Año</t>
        </is>
      </c>
      <c r="E1" s="1" t="inlineStr">
        <is>
          <t>Fecha (auxiliar)</t>
        </is>
      </c>
      <c r="F1" s="1" t="inlineStr">
        <is>
          <t>Día de la semana</t>
        </is>
      </c>
    </row>
    <row r="2">
      <c r="A2" t="inlineStr">
        <is>
          <t>Inicio de curso</t>
        </is>
      </c>
      <c r="B2" t="n">
        <v>8</v>
      </c>
      <c r="C2" t="n">
        <v>9</v>
      </c>
      <c r="D2" t="n">
        <v>2026</v>
      </c>
      <c r="E2">
        <f>DATE(D2,C2,B2)</f>
        <v/>
      </c>
      <c r="F2">
        <f>CHOOSE(WEEKDAY(E2,2),"lunes","martes","miércoles","jueves","viernes","sábado","domingo")</f>
        <v/>
      </c>
    </row>
    <row r="3">
      <c r="A3" t="inlineStr">
        <is>
          <t>Fin de curso</t>
        </is>
      </c>
      <c r="B3" t="n">
        <v>22</v>
      </c>
      <c r="C3" t="n">
        <v>6</v>
      </c>
      <c r="D3" t="n">
        <v>2027</v>
      </c>
      <c r="E3">
        <f>DATE(D3,C3,B3)</f>
        <v/>
      </c>
      <c r="F3">
        <f>CHOOSE(WEEKDAY(E3,2),"lunes","martes","miércoles","jueves","viernes","sábado","domingo")</f>
        <v/>
      </c>
    </row>
    <row r="4">
      <c r="A4" t="inlineStr">
        <is>
          <t>Fin del 1.er trimestre</t>
        </is>
      </c>
      <c r="B4" t="n">
        <v>22</v>
      </c>
      <c r="C4" t="n">
        <v>12</v>
      </c>
      <c r="D4" t="n">
        <v>2026</v>
      </c>
      <c r="E4">
        <f>DATE(D4,C4,B4)</f>
        <v/>
      </c>
      <c r="F4">
        <f>CHOOSE(WEEKDAY(E4,2),"lunes","martes","miércoles","jueves","viernes","sábado","domingo")</f>
        <v/>
      </c>
    </row>
    <row r="5">
      <c r="A5" t="inlineStr">
        <is>
          <t>Fin del 2.º trimestre</t>
        </is>
      </c>
      <c r="B5" t="n">
        <v>24</v>
      </c>
      <c r="C5" t="n">
        <v>3</v>
      </c>
      <c r="D5" t="n">
        <v>2027</v>
      </c>
      <c r="E5">
        <f>DATE(D5,C5,B5)</f>
        <v/>
      </c>
      <c r="F5">
        <f>CHOOSE(WEEKDAY(E5,2),"lunes","martes","miércoles","jueves","viernes","sábado","domingo")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21" customWidth="1" min="8" max="8"/>
    <col width="21" customWidth="1" min="9" max="9"/>
    <col width="18" customWidth="1" min="10" max="10"/>
  </cols>
  <sheetData>
    <row r="1">
      <c r="A1" s="1" t="inlineStr">
        <is>
          <t>Motivo (ejemplo)</t>
        </is>
      </c>
      <c r="B1" s="1" t="inlineStr">
        <is>
          <t>Día inicio</t>
        </is>
      </c>
      <c r="C1" s="1" t="inlineStr">
        <is>
          <t>Mes inicio</t>
        </is>
      </c>
      <c r="D1" s="1" t="inlineStr">
        <is>
          <t>Año inicio</t>
        </is>
      </c>
      <c r="E1" s="1" t="inlineStr">
        <is>
          <t>Día fin</t>
        </is>
      </c>
      <c r="F1" s="1" t="inlineStr">
        <is>
          <t>Mes fin</t>
        </is>
      </c>
      <c r="G1" s="1" t="inlineStr">
        <is>
          <t>Año fin</t>
        </is>
      </c>
      <c r="H1" s="1" t="inlineStr">
        <is>
          <t>Días L-V perdidos</t>
        </is>
      </c>
      <c r="I1" s="1" t="inlineStr">
        <is>
          <t>Inicio (auxiliar)</t>
        </is>
      </c>
      <c r="J1" s="1" t="inlineStr">
        <is>
          <t>Fin (auxiliar)</t>
        </is>
      </c>
    </row>
    <row r="2">
      <c r="A2" t="inlineStr">
        <is>
          <t>Fiesta nacional</t>
        </is>
      </c>
      <c r="B2" t="n">
        <v>12</v>
      </c>
      <c r="C2" t="n">
        <v>10</v>
      </c>
      <c r="D2" t="n">
        <v>2026</v>
      </c>
      <c r="E2" t="n">
        <v>12</v>
      </c>
      <c r="F2" t="n">
        <v>10</v>
      </c>
      <c r="G2" t="n">
        <v>2026</v>
      </c>
      <c r="H2">
        <f>IF(B2="",0,NETWORKDAYS(I2,J2))</f>
        <v/>
      </c>
      <c r="I2">
        <f>IF(B2="","",DATE(D2,C2,B2))</f>
        <v/>
      </c>
      <c r="J2">
        <f>IF(B2="","",DATE(G2,F2,E2))</f>
        <v/>
      </c>
    </row>
    <row r="3">
      <c r="A3" t="inlineStr">
        <is>
          <t>Todos los Santos (puente)</t>
        </is>
      </c>
      <c r="B3" t="n">
        <v>2</v>
      </c>
      <c r="C3" t="n">
        <v>11</v>
      </c>
      <c r="D3" t="n">
        <v>2026</v>
      </c>
      <c r="E3" t="n">
        <v>2</v>
      </c>
      <c r="F3" t="n">
        <v>11</v>
      </c>
      <c r="G3" t="n">
        <v>2026</v>
      </c>
      <c r="H3">
        <f>IF(B3="",0,NETWORKDAYS(I3,J3))</f>
        <v/>
      </c>
      <c r="I3">
        <f>IF(B3="","",DATE(D3,C3,B3))</f>
        <v/>
      </c>
      <c r="J3">
        <f>IF(B3="","",DATE(G3,F3,E3))</f>
        <v/>
      </c>
    </row>
    <row r="4">
      <c r="A4" t="inlineStr">
        <is>
          <t>Puente de diciembre</t>
        </is>
      </c>
      <c r="B4" t="n">
        <v>7</v>
      </c>
      <c r="C4" t="n">
        <v>12</v>
      </c>
      <c r="D4" t="n">
        <v>2026</v>
      </c>
      <c r="E4" t="n">
        <v>8</v>
      </c>
      <c r="F4" t="n">
        <v>12</v>
      </c>
      <c r="G4" t="n">
        <v>2026</v>
      </c>
      <c r="H4">
        <f>IF(B4="",0,NETWORKDAYS(I4,J4))</f>
        <v/>
      </c>
      <c r="I4">
        <f>IF(B4="","",DATE(D4,C4,B4))</f>
        <v/>
      </c>
      <c r="J4">
        <f>IF(B4="","",DATE(G4,F4,E4))</f>
        <v/>
      </c>
    </row>
    <row r="5">
      <c r="A5" t="inlineStr">
        <is>
          <t>Vacaciones de Navidad</t>
        </is>
      </c>
      <c r="B5" t="n">
        <v>23</v>
      </c>
      <c r="C5" t="n">
        <v>12</v>
      </c>
      <c r="D5" t="n">
        <v>2026</v>
      </c>
      <c r="E5" t="n">
        <v>6</v>
      </c>
      <c r="F5" t="n">
        <v>1</v>
      </c>
      <c r="G5" t="n">
        <v>2027</v>
      </c>
      <c r="H5">
        <f>IF(B5="",0,NETWORKDAYS(I5,J5))</f>
        <v/>
      </c>
      <c r="I5">
        <f>IF(B5="","",DATE(D5,C5,B5))</f>
        <v/>
      </c>
      <c r="J5">
        <f>IF(B5="","",DATE(G5,F5,E5))</f>
        <v/>
      </c>
    </row>
    <row r="6">
      <c r="A6" t="inlineStr">
        <is>
          <t>Carnaval</t>
        </is>
      </c>
      <c r="B6" t="n">
        <v>8</v>
      </c>
      <c r="C6" t="n">
        <v>2</v>
      </c>
      <c r="D6" t="n">
        <v>2027</v>
      </c>
      <c r="E6" t="n">
        <v>9</v>
      </c>
      <c r="F6" t="n">
        <v>2</v>
      </c>
      <c r="G6" t="n">
        <v>2027</v>
      </c>
      <c r="H6">
        <f>IF(B6="",0,NETWORKDAYS(I6,J6))</f>
        <v/>
      </c>
      <c r="I6">
        <f>IF(B6="","",DATE(D6,C6,B6))</f>
        <v/>
      </c>
      <c r="J6">
        <f>IF(B6="","",DATE(G6,F6,E6))</f>
        <v/>
      </c>
    </row>
    <row r="7">
      <c r="A7" t="inlineStr">
        <is>
          <t>Semana Santa</t>
        </is>
      </c>
      <c r="B7" t="n">
        <v>25</v>
      </c>
      <c r="C7" t="n">
        <v>3</v>
      </c>
      <c r="D7" t="n">
        <v>2027</v>
      </c>
      <c r="E7" t="n">
        <v>29</v>
      </c>
      <c r="F7" t="n">
        <v>3</v>
      </c>
      <c r="G7" t="n">
        <v>2027</v>
      </c>
      <c r="H7">
        <f>IF(B7="",0,NETWORKDAYS(I7,J7))</f>
        <v/>
      </c>
      <c r="I7">
        <f>IF(B7="","",DATE(D7,C7,B7))</f>
        <v/>
      </c>
      <c r="J7">
        <f>IF(B7="","",DATE(G7,F7,E7))</f>
        <v/>
      </c>
    </row>
    <row r="8">
      <c r="A8" t="inlineStr">
        <is>
          <t>Día del centro</t>
        </is>
      </c>
      <c r="B8" t="n">
        <v>23</v>
      </c>
      <c r="C8" t="n">
        <v>4</v>
      </c>
      <c r="D8" t="n">
        <v>2027</v>
      </c>
      <c r="E8" t="n">
        <v>23</v>
      </c>
      <c r="F8" t="n">
        <v>4</v>
      </c>
      <c r="G8" t="n">
        <v>2027</v>
      </c>
      <c r="H8">
        <f>IF(B8="",0,NETWORKDAYS(I8,J8))</f>
        <v/>
      </c>
      <c r="I8">
        <f>IF(B8="","",DATE(D8,C8,B8))</f>
        <v/>
      </c>
      <c r="J8">
        <f>IF(B8="","",DATE(G8,F8,E8))</f>
        <v/>
      </c>
    </row>
    <row r="9">
      <c r="A9" t="inlineStr">
        <is>
          <t>Fiesta local</t>
        </is>
      </c>
      <c r="B9" t="n">
        <v>14</v>
      </c>
      <c r="C9" t="n">
        <v>5</v>
      </c>
      <c r="D9" t="n">
        <v>2027</v>
      </c>
      <c r="E9" t="n">
        <v>14</v>
      </c>
      <c r="F9" t="n">
        <v>5</v>
      </c>
      <c r="G9" t="n">
        <v>2027</v>
      </c>
      <c r="H9">
        <f>IF(B9="",0,NETWORKDAYS(I9,J9))</f>
        <v/>
      </c>
      <c r="I9">
        <f>IF(B9="","",DATE(D9,C9,B9))</f>
        <v/>
      </c>
      <c r="J9">
        <f>IF(B9="","",DATE(G9,F9,E9))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0" customWidth="1" min="4" max="4"/>
    <col width="20" customWidth="1" min="5" max="5"/>
    <col width="22" customWidth="1" min="6" max="6"/>
    <col width="18" customWidth="1" min="7" max="7"/>
    <col width="17" customWidth="1" min="8" max="8"/>
  </cols>
  <sheetData>
    <row r="1">
      <c r="A1" s="1" t="inlineStr">
        <is>
          <t>Mes</t>
        </is>
      </c>
      <c r="B1" s="1" t="inlineStr">
        <is>
          <t>Año</t>
        </is>
      </c>
      <c r="C1" s="1" t="inlineStr">
        <is>
          <t>Nº de mes</t>
        </is>
      </c>
      <c r="D1" s="1" t="inlineStr">
        <is>
          <t>Desde (auxiliar)</t>
        </is>
      </c>
      <c r="E1" s="1" t="inlineStr">
        <is>
          <t>Hasta (auxiliar)</t>
        </is>
      </c>
      <c r="F1" s="1" t="inlineStr">
        <is>
          <t>Días L-V del curso</t>
        </is>
      </c>
      <c r="G1" s="1" t="inlineStr">
        <is>
          <t>Días sin clase</t>
        </is>
      </c>
      <c r="H1" s="1" t="inlineStr">
        <is>
          <t>Días lectivos</t>
        </is>
      </c>
    </row>
    <row r="2">
      <c r="A2" t="inlineStr">
        <is>
          <t>Septiembre</t>
        </is>
      </c>
      <c r="B2" t="n">
        <v>2026</v>
      </c>
      <c r="C2" t="n">
        <v>9</v>
      </c>
      <c r="D2">
        <f>MAX(DATE(B2,C2,1),Curso!$E$2)</f>
        <v/>
      </c>
      <c r="E2">
        <f>MIN(EOMONTH(DATE(B2,C2,1),0),Curso!$E$3)</f>
        <v/>
      </c>
      <c r="F2">
        <f>SUMPRODUCT(((D2+ROW($1:$31)-1)&lt;=E2)*(WEEKDAY(D2+ROW($1:$31)-1,2)&lt;6))</f>
        <v/>
      </c>
      <c r="G2">
        <f>F2-H2</f>
        <v/>
      </c>
      <c r="H2">
        <f>SUMPRODUCT(((D2+ROW($1:$31)-1)&lt;=E2)*(WEEKDAY(D2+ROW($1:$31)-1,2)&lt;6)*(COUNTIFS('No lectivos'!$I$2:$I$9,"&lt;="&amp;(D2+ROW($1:$31)-1),'No lectivos'!$J$2:$J$9,"&gt;="&amp;(D2+ROW($1:$31)-1))=0))</f>
        <v/>
      </c>
    </row>
    <row r="3">
      <c r="A3" t="inlineStr">
        <is>
          <t>Octubre</t>
        </is>
      </c>
      <c r="B3" t="n">
        <v>2026</v>
      </c>
      <c r="C3" t="n">
        <v>10</v>
      </c>
      <c r="D3">
        <f>MAX(DATE(B3,C3,1),Curso!$E$2)</f>
        <v/>
      </c>
      <c r="E3">
        <f>MIN(EOMONTH(DATE(B3,C3,1),0),Curso!$E$3)</f>
        <v/>
      </c>
      <c r="F3">
        <f>SUMPRODUCT(((D3+ROW($1:$31)-1)&lt;=E3)*(WEEKDAY(D3+ROW($1:$31)-1,2)&lt;6))</f>
        <v/>
      </c>
      <c r="G3">
        <f>F3-H3</f>
        <v/>
      </c>
      <c r="H3">
        <f>SUMPRODUCT(((D3+ROW($1:$31)-1)&lt;=E3)*(WEEKDAY(D3+ROW($1:$31)-1,2)&lt;6)*(COUNTIFS('No lectivos'!$I$2:$I$9,"&lt;="&amp;(D3+ROW($1:$31)-1),'No lectivos'!$J$2:$J$9,"&gt;="&amp;(D3+ROW($1:$31)-1))=0))</f>
        <v/>
      </c>
    </row>
    <row r="4">
      <c r="A4" t="inlineStr">
        <is>
          <t>Noviembre</t>
        </is>
      </c>
      <c r="B4" t="n">
        <v>2026</v>
      </c>
      <c r="C4" t="n">
        <v>11</v>
      </c>
      <c r="D4">
        <f>MAX(DATE(B4,C4,1),Curso!$E$2)</f>
        <v/>
      </c>
      <c r="E4">
        <f>MIN(EOMONTH(DATE(B4,C4,1),0),Curso!$E$3)</f>
        <v/>
      </c>
      <c r="F4">
        <f>SUMPRODUCT(((D4+ROW($1:$31)-1)&lt;=E4)*(WEEKDAY(D4+ROW($1:$31)-1,2)&lt;6))</f>
        <v/>
      </c>
      <c r="G4">
        <f>F4-H4</f>
        <v/>
      </c>
      <c r="H4">
        <f>SUMPRODUCT(((D4+ROW($1:$31)-1)&lt;=E4)*(WEEKDAY(D4+ROW($1:$31)-1,2)&lt;6)*(COUNTIFS('No lectivos'!$I$2:$I$9,"&lt;="&amp;(D4+ROW($1:$31)-1),'No lectivos'!$J$2:$J$9,"&gt;="&amp;(D4+ROW($1:$31)-1))=0))</f>
        <v/>
      </c>
    </row>
    <row r="5">
      <c r="A5" t="inlineStr">
        <is>
          <t>Diciembre</t>
        </is>
      </c>
      <c r="B5" t="n">
        <v>2026</v>
      </c>
      <c r="C5" t="n">
        <v>12</v>
      </c>
      <c r="D5">
        <f>MAX(DATE(B5,C5,1),Curso!$E$2)</f>
        <v/>
      </c>
      <c r="E5">
        <f>MIN(EOMONTH(DATE(B5,C5,1),0),Curso!$E$3)</f>
        <v/>
      </c>
      <c r="F5">
        <f>SUMPRODUCT(((D5+ROW($1:$31)-1)&lt;=E5)*(WEEKDAY(D5+ROW($1:$31)-1,2)&lt;6))</f>
        <v/>
      </c>
      <c r="G5">
        <f>F5-H5</f>
        <v/>
      </c>
      <c r="H5">
        <f>SUMPRODUCT(((D5+ROW($1:$31)-1)&lt;=E5)*(WEEKDAY(D5+ROW($1:$31)-1,2)&lt;6)*(COUNTIFS('No lectivos'!$I$2:$I$9,"&lt;="&amp;(D5+ROW($1:$31)-1),'No lectivos'!$J$2:$J$9,"&gt;="&amp;(D5+ROW($1:$31)-1))=0))</f>
        <v/>
      </c>
    </row>
    <row r="6">
      <c r="A6" t="inlineStr">
        <is>
          <t>Enero</t>
        </is>
      </c>
      <c r="B6" t="n">
        <v>2027</v>
      </c>
      <c r="C6" t="n">
        <v>1</v>
      </c>
      <c r="D6">
        <f>MAX(DATE(B6,C6,1),Curso!$E$2)</f>
        <v/>
      </c>
      <c r="E6">
        <f>MIN(EOMONTH(DATE(B6,C6,1),0),Curso!$E$3)</f>
        <v/>
      </c>
      <c r="F6">
        <f>SUMPRODUCT(((D6+ROW($1:$31)-1)&lt;=E6)*(WEEKDAY(D6+ROW($1:$31)-1,2)&lt;6))</f>
        <v/>
      </c>
      <c r="G6">
        <f>F6-H6</f>
        <v/>
      </c>
      <c r="H6">
        <f>SUMPRODUCT(((D6+ROW($1:$31)-1)&lt;=E6)*(WEEKDAY(D6+ROW($1:$31)-1,2)&lt;6)*(COUNTIFS('No lectivos'!$I$2:$I$9,"&lt;="&amp;(D6+ROW($1:$31)-1),'No lectivos'!$J$2:$J$9,"&gt;="&amp;(D6+ROW($1:$31)-1))=0))</f>
        <v/>
      </c>
    </row>
    <row r="7">
      <c r="A7" t="inlineStr">
        <is>
          <t>Febrero</t>
        </is>
      </c>
      <c r="B7" t="n">
        <v>2027</v>
      </c>
      <c r="C7" t="n">
        <v>2</v>
      </c>
      <c r="D7">
        <f>MAX(DATE(B7,C7,1),Curso!$E$2)</f>
        <v/>
      </c>
      <c r="E7">
        <f>MIN(EOMONTH(DATE(B7,C7,1),0),Curso!$E$3)</f>
        <v/>
      </c>
      <c r="F7">
        <f>SUMPRODUCT(((D7+ROW($1:$31)-1)&lt;=E7)*(WEEKDAY(D7+ROW($1:$31)-1,2)&lt;6))</f>
        <v/>
      </c>
      <c r="G7">
        <f>F7-H7</f>
        <v/>
      </c>
      <c r="H7">
        <f>SUMPRODUCT(((D7+ROW($1:$31)-1)&lt;=E7)*(WEEKDAY(D7+ROW($1:$31)-1,2)&lt;6)*(COUNTIFS('No lectivos'!$I$2:$I$9,"&lt;="&amp;(D7+ROW($1:$31)-1),'No lectivos'!$J$2:$J$9,"&gt;="&amp;(D7+ROW($1:$31)-1))=0))</f>
        <v/>
      </c>
    </row>
    <row r="8">
      <c r="A8" t="inlineStr">
        <is>
          <t>Marzo</t>
        </is>
      </c>
      <c r="B8" t="n">
        <v>2027</v>
      </c>
      <c r="C8" t="n">
        <v>3</v>
      </c>
      <c r="D8">
        <f>MAX(DATE(B8,C8,1),Curso!$E$2)</f>
        <v/>
      </c>
      <c r="E8">
        <f>MIN(EOMONTH(DATE(B8,C8,1),0),Curso!$E$3)</f>
        <v/>
      </c>
      <c r="F8">
        <f>SUMPRODUCT(((D8+ROW($1:$31)-1)&lt;=E8)*(WEEKDAY(D8+ROW($1:$31)-1,2)&lt;6))</f>
        <v/>
      </c>
      <c r="G8">
        <f>F8-H8</f>
        <v/>
      </c>
      <c r="H8">
        <f>SUMPRODUCT(((D8+ROW($1:$31)-1)&lt;=E8)*(WEEKDAY(D8+ROW($1:$31)-1,2)&lt;6)*(COUNTIFS('No lectivos'!$I$2:$I$9,"&lt;="&amp;(D8+ROW($1:$31)-1),'No lectivos'!$J$2:$J$9,"&gt;="&amp;(D8+ROW($1:$31)-1))=0))</f>
        <v/>
      </c>
    </row>
    <row r="9">
      <c r="A9" t="inlineStr">
        <is>
          <t>Abril</t>
        </is>
      </c>
      <c r="B9" t="n">
        <v>2027</v>
      </c>
      <c r="C9" t="n">
        <v>4</v>
      </c>
      <c r="D9">
        <f>MAX(DATE(B9,C9,1),Curso!$E$2)</f>
        <v/>
      </c>
      <c r="E9">
        <f>MIN(EOMONTH(DATE(B9,C9,1),0),Curso!$E$3)</f>
        <v/>
      </c>
      <c r="F9">
        <f>SUMPRODUCT(((D9+ROW($1:$31)-1)&lt;=E9)*(WEEKDAY(D9+ROW($1:$31)-1,2)&lt;6))</f>
        <v/>
      </c>
      <c r="G9">
        <f>F9-H9</f>
        <v/>
      </c>
      <c r="H9">
        <f>SUMPRODUCT(((D9+ROW($1:$31)-1)&lt;=E9)*(WEEKDAY(D9+ROW($1:$31)-1,2)&lt;6)*(COUNTIFS('No lectivos'!$I$2:$I$9,"&lt;="&amp;(D9+ROW($1:$31)-1),'No lectivos'!$J$2:$J$9,"&gt;="&amp;(D9+ROW($1:$31)-1))=0))</f>
        <v/>
      </c>
    </row>
    <row r="10">
      <c r="A10" t="inlineStr">
        <is>
          <t>Mayo</t>
        </is>
      </c>
      <c r="B10" t="n">
        <v>2027</v>
      </c>
      <c r="C10" t="n">
        <v>5</v>
      </c>
      <c r="D10">
        <f>MAX(DATE(B10,C10,1),Curso!$E$2)</f>
        <v/>
      </c>
      <c r="E10">
        <f>MIN(EOMONTH(DATE(B10,C10,1),0),Curso!$E$3)</f>
        <v/>
      </c>
      <c r="F10">
        <f>SUMPRODUCT(((D10+ROW($1:$31)-1)&lt;=E10)*(WEEKDAY(D10+ROW($1:$31)-1,2)&lt;6))</f>
        <v/>
      </c>
      <c r="G10">
        <f>F10-H10</f>
        <v/>
      </c>
      <c r="H10">
        <f>SUMPRODUCT(((D10+ROW($1:$31)-1)&lt;=E10)*(WEEKDAY(D10+ROW($1:$31)-1,2)&lt;6)*(COUNTIFS('No lectivos'!$I$2:$I$9,"&lt;="&amp;(D10+ROW($1:$31)-1),'No lectivos'!$J$2:$J$9,"&gt;="&amp;(D10+ROW($1:$31)-1))=0))</f>
        <v/>
      </c>
    </row>
    <row r="11">
      <c r="A11" t="inlineStr">
        <is>
          <t>Junio</t>
        </is>
      </c>
      <c r="B11" t="n">
        <v>2027</v>
      </c>
      <c r="C11" t="n">
        <v>6</v>
      </c>
      <c r="D11">
        <f>MAX(DATE(B11,C11,1),Curso!$E$2)</f>
        <v/>
      </c>
      <c r="E11">
        <f>MIN(EOMONTH(DATE(B11,C11,1),0),Curso!$E$3)</f>
        <v/>
      </c>
      <c r="F11">
        <f>SUMPRODUCT(((D11+ROW($1:$31)-1)&lt;=E11)*(WEEKDAY(D11+ROW($1:$31)-1,2)&lt;6))</f>
        <v/>
      </c>
      <c r="G11">
        <f>F11-H11</f>
        <v/>
      </c>
      <c r="H11">
        <f>SUMPRODUCT(((D11+ROW($1:$31)-1)&lt;=E11)*(WEEKDAY(D11+ROW($1:$31)-1,2)&lt;6)*(COUNTIFS('No lectivos'!$I$2:$I$9,"&lt;="&amp;(D11+ROW($1:$31)-1),'No lectivos'!$J$2:$J$9,"&gt;="&amp;(D11+ROW($1:$31)-1))=0))</f>
        <v/>
      </c>
    </row>
    <row r="12">
      <c r="A12" t="inlineStr">
        <is>
          <t>Total curso</t>
        </is>
      </c>
      <c r="B12" t="inlineStr"/>
      <c r="C12" t="inlineStr"/>
      <c r="D12" t="inlineStr"/>
      <c r="E12" t="inlineStr"/>
      <c r="F12">
        <f>SUM(F2:F11)</f>
        <v/>
      </c>
      <c r="G12">
        <f>SUM(G2:G11)</f>
        <v/>
      </c>
      <c r="H12">
        <f>SUM(H2:H11)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0" customWidth="1" min="3" max="3"/>
  </cols>
  <sheetData>
    <row r="1">
      <c r="A1" s="1" t="inlineStr">
        <is>
          <t>Concepto</t>
        </is>
      </c>
      <c r="B1" s="1" t="inlineStr">
        <is>
          <t>Días</t>
        </is>
      </c>
      <c r="C1" s="1" t="inlineStr">
        <is>
          <t>Semanas lectivas</t>
        </is>
      </c>
    </row>
    <row r="2">
      <c r="A2" t="inlineStr">
        <is>
          <t>Días lectivos del 1.er trimestre</t>
        </is>
      </c>
      <c r="B2">
        <f>SUMPRODUCT(((Curso!$E$2+ROW($1:$400)-1)&lt;=Curso!$E$4)*(WEEKDAY(Curso!$E$2+ROW($1:$400)-1,2)&lt;6)*(COUNTIFS('No lectivos'!$I$2:$I$9,"&lt;="&amp;(Curso!$E$2+ROW($1:$400)-1),'No lectivos'!$J$2:$J$9,"&gt;="&amp;(Curso!$E$2+ROW($1:$400)-1))=0))</f>
        <v/>
      </c>
      <c r="C2">
        <f>ROUND(B2/5,1)</f>
        <v/>
      </c>
    </row>
    <row r="3">
      <c r="A3" t="inlineStr">
        <is>
          <t>Días lectivos del 2.º trimestre</t>
        </is>
      </c>
      <c r="B3">
        <f>SUMPRODUCT(((Curso!$E$4+ROW($1:$400))&lt;=Curso!$E$5)*(WEEKDAY(Curso!$E$4+ROW($1:$400),2)&lt;6)*(COUNTIFS('No lectivos'!$I$2:$I$9,"&lt;="&amp;(Curso!$E$4+ROW($1:$400)),'No lectivos'!$J$2:$J$9,"&gt;="&amp;(Curso!$E$4+ROW($1:$400)))=0))</f>
        <v/>
      </c>
      <c r="C3">
        <f>ROUND(B3/5,1)</f>
        <v/>
      </c>
    </row>
    <row r="4">
      <c r="A4" t="inlineStr">
        <is>
          <t>Días lectivos del 3.er trimestre</t>
        </is>
      </c>
      <c r="B4">
        <f>SUMPRODUCT(((Curso!$E$5+ROW($1:$400))&lt;=Curso!$E$3)*(WEEKDAY(Curso!$E$5+ROW($1:$400),2)&lt;6)*(COUNTIFS('No lectivos'!$I$2:$I$9,"&lt;="&amp;(Curso!$E$5+ROW($1:$400)),'No lectivos'!$J$2:$J$9,"&gt;="&amp;(Curso!$E$5+ROW($1:$400)))=0))</f>
        <v/>
      </c>
      <c r="C4">
        <f>ROUND(B4/5,1)</f>
        <v/>
      </c>
    </row>
    <row r="5">
      <c r="A5" t="inlineStr">
        <is>
          <t>Total de días lectivos del curso</t>
        </is>
      </c>
      <c r="B5">
        <f>SUM(B2:B4)</f>
        <v/>
      </c>
      <c r="C5">
        <f>ROUND(B5/5,1)</f>
        <v/>
      </c>
    </row>
    <row r="6">
      <c r="A6" t="inlineStr">
        <is>
          <t>Días de lunes a viernes del curso</t>
        </is>
      </c>
      <c r="B6">
        <f>NETWORKDAYS(Curso!E2,Curso!E3)</f>
        <v/>
      </c>
      <c r="C6" t="inlineStr"/>
    </row>
    <row r="7">
      <c r="A7" t="inlineStr">
        <is>
          <t>Días entre semana sin clase</t>
        </is>
      </c>
      <c r="B7">
        <f>B6-B5</f>
        <v/>
      </c>
      <c r="C7" t="inlineStr"/>
    </row>
    <row r="8">
      <c r="A8" t="inlineStr">
        <is>
          <t>Duración del curso en días naturales</t>
        </is>
      </c>
      <c r="B8">
        <f>Curso!E3-Curso!E2+1</f>
        <v/>
      </c>
      <c r="C8" t="inlineStr"/>
    </row>
    <row r="9">
      <c r="A9" t="inlineStr">
        <is>
          <t>Comprobación: total de la hoja Por mes</t>
        </is>
      </c>
      <c r="B9">
        <f>'Por mes'!H12</f>
        <v/>
      </c>
      <c r="C9">
        <f>IF(B8=B5,"Coincide","Revisa fechas")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2026-10-21T10:10:15Z</dcterms:created>
  <dcterms:modified xsi:type="dcterms:W3CDTF">2026-10-21T10:10:15Z</dcterms:modified>
</cp:coreProperties>
</file>